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hhhsys\Desktop\주택금융공사\하반기\1_사전준비\"/>
    </mc:Choice>
  </mc:AlternateContent>
  <bookViews>
    <workbookView xWindow="495" yWindow="465" windowWidth="40500" windowHeight="16440" tabRatio="845" firstSheet="3" activeTab="3"/>
  </bookViews>
  <sheets>
    <sheet name="1" sheetId="1" state="hidden" r:id="rId1"/>
    <sheet name="2" sheetId="2" state="hidden" r:id="rId2"/>
    <sheet name="3" sheetId="11" state="hidden" r:id="rId3"/>
    <sheet name="내신등급입력란" sheetId="6" r:id="rId4"/>
    <sheet name="4" sheetId="5" state="hidden" r:id="rId5"/>
    <sheet name="5" sheetId="7" state="hidden" r:id="rId6"/>
    <sheet name="6" sheetId="4" state="hidden" r:id="rId7"/>
    <sheet name="7" sheetId="8" state="hidden" r:id="rId8"/>
    <sheet name="시스템업로드값(삭제금지)" sheetId="10" state="hidden" r:id="rId9"/>
  </sheets>
  <externalReferences>
    <externalReference r:id="rId10"/>
  </externalReferences>
  <definedNames>
    <definedName name="수우">'[1]과목별 평어(수,우,미,양,가)가 있는 유형'!$AN$18:$AN$22</definedName>
    <definedName name="평어" localSheetId="1">#REF!</definedName>
    <definedName name="평어" localSheetId="6">'[1]과목별 평어(수,우,미,양,가)가 있는 유형'!$AN$18:$AN$22</definedName>
    <definedName name="평어" localSheetId="7">'7'!$AN$19:$AN$23</definedName>
    <definedName name="평어" localSheetId="3">#REF!</definedName>
    <definedName name="평어">#REF!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" i="6" l="1"/>
  <c r="F20" i="6"/>
  <c r="X61" i="6" l="1"/>
  <c r="S61" i="6"/>
  <c r="N61" i="6"/>
  <c r="I61" i="6"/>
  <c r="D61" i="6"/>
  <c r="Z60" i="6"/>
  <c r="U60" i="6"/>
  <c r="P60" i="6"/>
  <c r="K60" i="6"/>
  <c r="F60" i="6"/>
  <c r="Z59" i="6"/>
  <c r="U59" i="6"/>
  <c r="P59" i="6"/>
  <c r="K59" i="6"/>
  <c r="F59" i="6"/>
  <c r="Z58" i="6"/>
  <c r="U58" i="6"/>
  <c r="P58" i="6"/>
  <c r="K58" i="6"/>
  <c r="F58" i="6"/>
  <c r="Z57" i="6"/>
  <c r="U57" i="6"/>
  <c r="P57" i="6"/>
  <c r="K57" i="6"/>
  <c r="F57" i="6"/>
  <c r="Z56" i="6"/>
  <c r="U56" i="6"/>
  <c r="P56" i="6"/>
  <c r="K56" i="6"/>
  <c r="F56" i="6"/>
  <c r="Z55" i="6"/>
  <c r="U55" i="6"/>
  <c r="P55" i="6"/>
  <c r="K55" i="6"/>
  <c r="F55" i="6"/>
  <c r="Z54" i="6"/>
  <c r="U54" i="6"/>
  <c r="P54" i="6"/>
  <c r="K54" i="6"/>
  <c r="F54" i="6"/>
  <c r="Z53" i="6"/>
  <c r="U53" i="6"/>
  <c r="P53" i="6"/>
  <c r="K53" i="6"/>
  <c r="F53" i="6"/>
  <c r="Z52" i="6"/>
  <c r="U52" i="6"/>
  <c r="P52" i="6"/>
  <c r="K52" i="6"/>
  <c r="F52" i="6"/>
  <c r="Z51" i="6"/>
  <c r="U51" i="6"/>
  <c r="P51" i="6"/>
  <c r="K51" i="6"/>
  <c r="F51" i="6"/>
  <c r="Z50" i="6"/>
  <c r="U50" i="6"/>
  <c r="P50" i="6"/>
  <c r="K50" i="6"/>
  <c r="F50" i="6"/>
  <c r="Z49" i="6"/>
  <c r="U49" i="6"/>
  <c r="P49" i="6"/>
  <c r="K49" i="6"/>
  <c r="F49" i="6"/>
  <c r="Z48" i="6"/>
  <c r="U48" i="6"/>
  <c r="P48" i="6"/>
  <c r="K48" i="6"/>
  <c r="F48" i="6"/>
  <c r="Z47" i="6"/>
  <c r="U47" i="6"/>
  <c r="P47" i="6"/>
  <c r="K47" i="6"/>
  <c r="F47" i="6"/>
  <c r="Z46" i="6"/>
  <c r="Z61" i="6" s="1"/>
  <c r="U46" i="6"/>
  <c r="U61" i="6" s="1"/>
  <c r="P46" i="6"/>
  <c r="P61" i="6" s="1"/>
  <c r="K46" i="6"/>
  <c r="K61" i="6" s="1"/>
  <c r="F46" i="6"/>
  <c r="F61" i="6" s="1"/>
  <c r="X39" i="6"/>
  <c r="S39" i="6"/>
  <c r="N39" i="6"/>
  <c r="I39" i="6"/>
  <c r="D39" i="6"/>
  <c r="Z38" i="6"/>
  <c r="U38" i="6"/>
  <c r="P38" i="6"/>
  <c r="K38" i="6"/>
  <c r="F38" i="6"/>
  <c r="Z37" i="6"/>
  <c r="U37" i="6"/>
  <c r="P37" i="6"/>
  <c r="K37" i="6"/>
  <c r="F37" i="6"/>
  <c r="Z36" i="6"/>
  <c r="U36" i="6"/>
  <c r="P36" i="6"/>
  <c r="K36" i="6"/>
  <c r="F36" i="6"/>
  <c r="Z35" i="6"/>
  <c r="U35" i="6"/>
  <c r="P35" i="6"/>
  <c r="K35" i="6"/>
  <c r="F35" i="6"/>
  <c r="Z34" i="6"/>
  <c r="U34" i="6"/>
  <c r="P34" i="6"/>
  <c r="K34" i="6"/>
  <c r="F34" i="6"/>
  <c r="Z33" i="6"/>
  <c r="U33" i="6"/>
  <c r="P33" i="6"/>
  <c r="K33" i="6"/>
  <c r="F33" i="6"/>
  <c r="Z32" i="6"/>
  <c r="U32" i="6"/>
  <c r="P32" i="6"/>
  <c r="K32" i="6"/>
  <c r="F32" i="6"/>
  <c r="Z31" i="6"/>
  <c r="U31" i="6"/>
  <c r="P31" i="6"/>
  <c r="K31" i="6"/>
  <c r="F31" i="6"/>
  <c r="Z30" i="6"/>
  <c r="U30" i="6"/>
  <c r="P30" i="6"/>
  <c r="K30" i="6"/>
  <c r="F30" i="6"/>
  <c r="Z29" i="6"/>
  <c r="U29" i="6"/>
  <c r="P29" i="6"/>
  <c r="K29" i="6"/>
  <c r="F29" i="6"/>
  <c r="Z28" i="6"/>
  <c r="U28" i="6"/>
  <c r="P28" i="6"/>
  <c r="K28" i="6"/>
  <c r="F28" i="6"/>
  <c r="Z27" i="6"/>
  <c r="U27" i="6"/>
  <c r="P27" i="6"/>
  <c r="K27" i="6"/>
  <c r="F27" i="6"/>
  <c r="Z26" i="6"/>
  <c r="U26" i="6"/>
  <c r="P26" i="6"/>
  <c r="K26" i="6"/>
  <c r="F26" i="6"/>
  <c r="Z25" i="6"/>
  <c r="U25" i="6"/>
  <c r="P25" i="6"/>
  <c r="K25" i="6"/>
  <c r="F25" i="6"/>
  <c r="Z24" i="6"/>
  <c r="U24" i="6"/>
  <c r="P24" i="6"/>
  <c r="K24" i="6"/>
  <c r="Z23" i="6"/>
  <c r="U23" i="6"/>
  <c r="U39" i="6" s="1"/>
  <c r="P23" i="6"/>
  <c r="K23" i="6"/>
  <c r="F23" i="6"/>
  <c r="Z22" i="6"/>
  <c r="U22" i="6"/>
  <c r="P22" i="6"/>
  <c r="K22" i="6"/>
  <c r="F22" i="6"/>
  <c r="Z21" i="6"/>
  <c r="U21" i="6"/>
  <c r="P21" i="6"/>
  <c r="K21" i="6"/>
  <c r="K39" i="6" s="1"/>
  <c r="F21" i="6"/>
  <c r="Z20" i="6"/>
  <c r="Z39" i="6" s="1"/>
  <c r="U20" i="6"/>
  <c r="P20" i="6"/>
  <c r="P39" i="6" s="1"/>
  <c r="K20" i="6"/>
  <c r="F14" i="6"/>
  <c r="F39" i="6" l="1"/>
  <c r="F15" i="6" s="1"/>
  <c r="H2" i="10" s="1"/>
  <c r="AF45" i="8"/>
  <c r="Z45" i="8"/>
  <c r="T45" i="8"/>
  <c r="N45" i="8"/>
  <c r="H45" i="8"/>
  <c r="B45" i="8"/>
  <c r="AI36" i="8"/>
  <c r="AJ36" i="8"/>
  <c r="AK36" i="8"/>
  <c r="AC36" i="8"/>
  <c r="AD36" i="8"/>
  <c r="AE36" i="8"/>
  <c r="W36" i="8"/>
  <c r="X36" i="8"/>
  <c r="Y36" i="8"/>
  <c r="Q36" i="8"/>
  <c r="R36" i="8"/>
  <c r="S36" i="8"/>
  <c r="K36" i="8"/>
  <c r="L36" i="8"/>
  <c r="M36" i="8"/>
  <c r="E36" i="8"/>
  <c r="F36" i="8"/>
  <c r="G36" i="8"/>
  <c r="AI35" i="8"/>
  <c r="AJ35" i="8"/>
  <c r="AK35" i="8"/>
  <c r="AC35" i="8"/>
  <c r="AD35" i="8"/>
  <c r="AE35" i="8"/>
  <c r="W35" i="8"/>
  <c r="X35" i="8"/>
  <c r="Y35" i="8"/>
  <c r="Q35" i="8"/>
  <c r="R35" i="8"/>
  <c r="S35" i="8"/>
  <c r="K35" i="8"/>
  <c r="L35" i="8"/>
  <c r="M35" i="8"/>
  <c r="E35" i="8"/>
  <c r="F35" i="8"/>
  <c r="G35" i="8"/>
  <c r="AI34" i="8"/>
  <c r="AJ34" i="8"/>
  <c r="AK34" i="8"/>
  <c r="AC34" i="8"/>
  <c r="AD34" i="8"/>
  <c r="AE34" i="8"/>
  <c r="W34" i="8"/>
  <c r="X34" i="8"/>
  <c r="Y34" i="8"/>
  <c r="Q34" i="8"/>
  <c r="R34" i="8"/>
  <c r="S34" i="8"/>
  <c r="K34" i="8"/>
  <c r="L34" i="8"/>
  <c r="M34" i="8"/>
  <c r="E34" i="8"/>
  <c r="F34" i="8"/>
  <c r="G34" i="8"/>
  <c r="AI33" i="8"/>
  <c r="AJ33" i="8"/>
  <c r="AK33" i="8"/>
  <c r="AC33" i="8"/>
  <c r="AD33" i="8"/>
  <c r="AE33" i="8"/>
  <c r="W33" i="8"/>
  <c r="X33" i="8"/>
  <c r="Y33" i="8"/>
  <c r="Q33" i="8"/>
  <c r="R33" i="8"/>
  <c r="S33" i="8"/>
  <c r="K33" i="8"/>
  <c r="L33" i="8"/>
  <c r="M33" i="8"/>
  <c r="E33" i="8"/>
  <c r="F33" i="8"/>
  <c r="G33" i="8"/>
  <c r="AI32" i="8"/>
  <c r="AJ32" i="8"/>
  <c r="AK32" i="8"/>
  <c r="AC32" i="8"/>
  <c r="AD32" i="8"/>
  <c r="AE32" i="8"/>
  <c r="W32" i="8"/>
  <c r="X32" i="8"/>
  <c r="Y32" i="8"/>
  <c r="Q32" i="8"/>
  <c r="R32" i="8"/>
  <c r="S32" i="8"/>
  <c r="K32" i="8"/>
  <c r="L32" i="8"/>
  <c r="M32" i="8"/>
  <c r="E32" i="8"/>
  <c r="F32" i="8"/>
  <c r="G32" i="8"/>
  <c r="AI31" i="8"/>
  <c r="AJ31" i="8"/>
  <c r="AK31" i="8"/>
  <c r="AC31" i="8"/>
  <c r="AD31" i="8"/>
  <c r="AE31" i="8"/>
  <c r="W31" i="8"/>
  <c r="X31" i="8"/>
  <c r="Y31" i="8"/>
  <c r="Q31" i="8"/>
  <c r="R31" i="8"/>
  <c r="S31" i="8"/>
  <c r="K31" i="8"/>
  <c r="L31" i="8"/>
  <c r="M31" i="8"/>
  <c r="E31" i="8"/>
  <c r="F31" i="8"/>
  <c r="G31" i="8"/>
  <c r="AI30" i="8"/>
  <c r="AJ30" i="8"/>
  <c r="AK30" i="8"/>
  <c r="AC30" i="8"/>
  <c r="AD30" i="8"/>
  <c r="AE30" i="8"/>
  <c r="W30" i="8"/>
  <c r="X30" i="8"/>
  <c r="Y30" i="8"/>
  <c r="Q30" i="8"/>
  <c r="R30" i="8"/>
  <c r="S30" i="8"/>
  <c r="K30" i="8"/>
  <c r="L30" i="8"/>
  <c r="M30" i="8"/>
  <c r="E30" i="8"/>
  <c r="F30" i="8"/>
  <c r="G30" i="8"/>
  <c r="AP36" i="5"/>
  <c r="AQ36" i="5"/>
  <c r="AI36" i="5"/>
  <c r="AJ36" i="5"/>
  <c r="AB36" i="5"/>
  <c r="AC36" i="5"/>
  <c r="U36" i="5"/>
  <c r="V36" i="5"/>
  <c r="N36" i="5"/>
  <c r="O36" i="5"/>
  <c r="G36" i="5"/>
  <c r="H36" i="5"/>
  <c r="AP35" i="5"/>
  <c r="AQ35" i="5"/>
  <c r="AI35" i="5"/>
  <c r="AJ35" i="5"/>
  <c r="AB35" i="5"/>
  <c r="AC35" i="5"/>
  <c r="U35" i="5"/>
  <c r="V35" i="5"/>
  <c r="N35" i="5"/>
  <c r="O35" i="5"/>
  <c r="G35" i="5"/>
  <c r="H35" i="5"/>
  <c r="AP34" i="5"/>
  <c r="AQ34" i="5"/>
  <c r="AI34" i="5"/>
  <c r="AJ34" i="5"/>
  <c r="AB34" i="5"/>
  <c r="AC34" i="5"/>
  <c r="U34" i="5"/>
  <c r="V34" i="5"/>
  <c r="N34" i="5"/>
  <c r="O34" i="5"/>
  <c r="G34" i="5"/>
  <c r="H34" i="5"/>
  <c r="AP33" i="5"/>
  <c r="AQ33" i="5"/>
  <c r="AI33" i="5"/>
  <c r="AJ33" i="5"/>
  <c r="AB33" i="5"/>
  <c r="AC33" i="5"/>
  <c r="U33" i="5"/>
  <c r="V33" i="5"/>
  <c r="N33" i="5"/>
  <c r="O33" i="5"/>
  <c r="G33" i="5"/>
  <c r="H33" i="5"/>
  <c r="AP32" i="5"/>
  <c r="AQ32" i="5"/>
  <c r="AI32" i="5"/>
  <c r="AJ32" i="5"/>
  <c r="AB32" i="5"/>
  <c r="AC32" i="5"/>
  <c r="U32" i="5"/>
  <c r="V32" i="5"/>
  <c r="N32" i="5"/>
  <c r="O32" i="5"/>
  <c r="G32" i="5"/>
  <c r="H32" i="5"/>
  <c r="AP31" i="5"/>
  <c r="AQ31" i="5"/>
  <c r="AI31" i="5"/>
  <c r="AJ31" i="5"/>
  <c r="AB31" i="5"/>
  <c r="AC31" i="5"/>
  <c r="U31" i="5"/>
  <c r="V31" i="5"/>
  <c r="N31" i="5"/>
  <c r="O31" i="5"/>
  <c r="G31" i="5"/>
  <c r="H31" i="5"/>
  <c r="AP30" i="5"/>
  <c r="AQ30" i="5"/>
  <c r="AI30" i="5"/>
  <c r="AJ30" i="5"/>
  <c r="AB30" i="5"/>
  <c r="AC30" i="5"/>
  <c r="U30" i="5"/>
  <c r="V30" i="5"/>
  <c r="N30" i="5"/>
  <c r="O30" i="5"/>
  <c r="G30" i="5"/>
  <c r="H30" i="5"/>
  <c r="AK46" i="5"/>
  <c r="AD46" i="5"/>
  <c r="W46" i="5"/>
  <c r="P46" i="5"/>
  <c r="I46" i="5"/>
  <c r="B46" i="5"/>
  <c r="R34" i="11"/>
  <c r="Q34" i="11"/>
  <c r="P34" i="11"/>
  <c r="N34" i="11"/>
  <c r="M34" i="11"/>
  <c r="L34" i="11"/>
  <c r="J34" i="11"/>
  <c r="I34" i="11"/>
  <c r="H34" i="11"/>
  <c r="F34" i="11"/>
  <c r="E34" i="11"/>
  <c r="D34" i="11"/>
  <c r="C34" i="11"/>
  <c r="R14" i="11"/>
  <c r="Q14" i="11"/>
  <c r="P14" i="11"/>
  <c r="N14" i="11"/>
  <c r="M14" i="11"/>
  <c r="L14" i="11"/>
  <c r="J14" i="11"/>
  <c r="I14" i="11"/>
  <c r="H14" i="11"/>
  <c r="F14" i="11"/>
  <c r="E14" i="11"/>
  <c r="D14" i="11"/>
  <c r="C14" i="11"/>
  <c r="AP21" i="5"/>
  <c r="AP22" i="5"/>
  <c r="AP23" i="5"/>
  <c r="AP24" i="5"/>
  <c r="AP25" i="5"/>
  <c r="AP26" i="5"/>
  <c r="AP27" i="5"/>
  <c r="AP28" i="5"/>
  <c r="AP29" i="5"/>
  <c r="AP37" i="5"/>
  <c r="AP38" i="5"/>
  <c r="AP39" i="5"/>
  <c r="AQ39" i="5"/>
  <c r="AP40" i="5"/>
  <c r="AP41" i="5"/>
  <c r="AP42" i="5"/>
  <c r="AP43" i="5"/>
  <c r="AQ43" i="5"/>
  <c r="AP44" i="5"/>
  <c r="AP45" i="5"/>
  <c r="AI21" i="5"/>
  <c r="AI22" i="5"/>
  <c r="AI23" i="5"/>
  <c r="AI24" i="5"/>
  <c r="AI25" i="5"/>
  <c r="AI26" i="5"/>
  <c r="AJ26" i="5"/>
  <c r="AI27" i="5"/>
  <c r="AJ27" i="5"/>
  <c r="AI28" i="5"/>
  <c r="AJ28" i="5"/>
  <c r="AI29" i="5"/>
  <c r="AI37" i="5"/>
  <c r="AI38" i="5"/>
  <c r="AI39" i="5"/>
  <c r="AI40" i="5"/>
  <c r="AI41" i="5"/>
  <c r="AJ41" i="5"/>
  <c r="AI42" i="5"/>
  <c r="AI43" i="5"/>
  <c r="AJ43" i="5"/>
  <c r="AI44" i="5"/>
  <c r="AJ44" i="5"/>
  <c r="AI45" i="5"/>
  <c r="AB21" i="5"/>
  <c r="AB22" i="5"/>
  <c r="AB23" i="5"/>
  <c r="AB24" i="5"/>
  <c r="AB25" i="5"/>
  <c r="AB26" i="5"/>
  <c r="AB27" i="5"/>
  <c r="AC27" i="5"/>
  <c r="AB28" i="5"/>
  <c r="AB29" i="5"/>
  <c r="AB37" i="5"/>
  <c r="AC37" i="5"/>
  <c r="AB38" i="5"/>
  <c r="AB39" i="5"/>
  <c r="AC39" i="5"/>
  <c r="AB40" i="5"/>
  <c r="AB41" i="5"/>
  <c r="AC41" i="5"/>
  <c r="AB42" i="5"/>
  <c r="AC42" i="5"/>
  <c r="AB43" i="5"/>
  <c r="AC43" i="5"/>
  <c r="AB44" i="5"/>
  <c r="AC44" i="5"/>
  <c r="AB45" i="5"/>
  <c r="AC45" i="5"/>
  <c r="U21" i="5"/>
  <c r="V21" i="5"/>
  <c r="U22" i="5"/>
  <c r="V22" i="5"/>
  <c r="U23" i="5"/>
  <c r="V23" i="5"/>
  <c r="U24" i="5"/>
  <c r="U25" i="5"/>
  <c r="V25" i="5"/>
  <c r="U26" i="5"/>
  <c r="V26" i="5"/>
  <c r="U27" i="5"/>
  <c r="V27" i="5"/>
  <c r="U28" i="5"/>
  <c r="U29" i="5"/>
  <c r="V29" i="5"/>
  <c r="U37" i="5"/>
  <c r="V37" i="5"/>
  <c r="U38" i="5"/>
  <c r="V38" i="5"/>
  <c r="U39" i="5"/>
  <c r="U40" i="5"/>
  <c r="V40" i="5"/>
  <c r="U41" i="5"/>
  <c r="V41" i="5"/>
  <c r="U42" i="5"/>
  <c r="V42" i="5"/>
  <c r="U43" i="5"/>
  <c r="V43" i="5"/>
  <c r="U44" i="5"/>
  <c r="V44" i="5"/>
  <c r="U45" i="5"/>
  <c r="N21" i="5"/>
  <c r="N22" i="5"/>
  <c r="N23" i="5"/>
  <c r="N24" i="5"/>
  <c r="O24" i="5"/>
  <c r="N25" i="5"/>
  <c r="N26" i="5"/>
  <c r="O26" i="5"/>
  <c r="N27" i="5"/>
  <c r="O27" i="5"/>
  <c r="N28" i="5"/>
  <c r="O28" i="5"/>
  <c r="N29" i="5"/>
  <c r="O29" i="5"/>
  <c r="N37" i="5"/>
  <c r="O37" i="5"/>
  <c r="N38" i="5"/>
  <c r="N39" i="5"/>
  <c r="O39" i="5"/>
  <c r="N40" i="5"/>
  <c r="O40" i="5"/>
  <c r="N41" i="5"/>
  <c r="N42" i="5"/>
  <c r="O42" i="5"/>
  <c r="N43" i="5"/>
  <c r="O43" i="5"/>
  <c r="N44" i="5"/>
  <c r="O44" i="5"/>
  <c r="N45" i="5"/>
  <c r="O45" i="5"/>
  <c r="AJ42" i="5"/>
  <c r="AQ40" i="5"/>
  <c r="AQ41" i="5"/>
  <c r="AQ42" i="5"/>
  <c r="AQ44" i="5"/>
  <c r="G21" i="5"/>
  <c r="H21" i="5"/>
  <c r="G22" i="5"/>
  <c r="H22" i="5"/>
  <c r="G23" i="5"/>
  <c r="H23" i="5"/>
  <c r="G24" i="5"/>
  <c r="H24" i="5"/>
  <c r="G25" i="5"/>
  <c r="H25" i="5"/>
  <c r="G26" i="5"/>
  <c r="H26" i="5"/>
  <c r="G27" i="5"/>
  <c r="H27" i="5"/>
  <c r="G28" i="5"/>
  <c r="H28" i="5"/>
  <c r="G29" i="5"/>
  <c r="H29" i="5"/>
  <c r="G37" i="5"/>
  <c r="H37" i="5"/>
  <c r="G38" i="5"/>
  <c r="H38" i="5"/>
  <c r="G39" i="5"/>
  <c r="H39" i="5"/>
  <c r="G40" i="5"/>
  <c r="H40" i="5"/>
  <c r="G41" i="5"/>
  <c r="H41" i="5"/>
  <c r="G42" i="5"/>
  <c r="H42" i="5"/>
  <c r="G43" i="5"/>
  <c r="H43" i="5"/>
  <c r="G44" i="5"/>
  <c r="H44" i="5"/>
  <c r="G45" i="5"/>
  <c r="H45" i="5"/>
  <c r="V24" i="5"/>
  <c r="V28" i="5"/>
  <c r="V39" i="5"/>
  <c r="AI20" i="8"/>
  <c r="AJ20" i="8"/>
  <c r="AK20" i="8"/>
  <c r="AJ45" i="8"/>
  <c r="K5" i="8"/>
  <c r="AI21" i="8"/>
  <c r="AJ21" i="8"/>
  <c r="AK21" i="8"/>
  <c r="AI22" i="8"/>
  <c r="AJ22" i="8"/>
  <c r="AK22" i="8"/>
  <c r="AI23" i="8"/>
  <c r="AI24" i="8"/>
  <c r="AI25" i="8"/>
  <c r="AJ25" i="8"/>
  <c r="AK25" i="8"/>
  <c r="AI26" i="8"/>
  <c r="AJ26" i="8"/>
  <c r="AK26" i="8"/>
  <c r="AI27" i="8"/>
  <c r="AI28" i="8"/>
  <c r="AI29" i="8"/>
  <c r="AJ29" i="8"/>
  <c r="AK29" i="8"/>
  <c r="AI37" i="8"/>
  <c r="AJ37" i="8"/>
  <c r="AK37" i="8"/>
  <c r="AI38" i="8"/>
  <c r="AI39" i="8"/>
  <c r="AI40" i="8"/>
  <c r="AJ40" i="8"/>
  <c r="AK40" i="8"/>
  <c r="AI41" i="8"/>
  <c r="AJ41" i="8"/>
  <c r="AK41" i="8"/>
  <c r="AI42" i="8"/>
  <c r="AI43" i="8"/>
  <c r="AI44" i="8"/>
  <c r="AJ44" i="8"/>
  <c r="AK44" i="8"/>
  <c r="AC20" i="8"/>
  <c r="AC21" i="8"/>
  <c r="AD21" i="8"/>
  <c r="AE21" i="8"/>
  <c r="AC22" i="8"/>
  <c r="AD22" i="8"/>
  <c r="AE22" i="8"/>
  <c r="AC23" i="8"/>
  <c r="AD23" i="8"/>
  <c r="AE23" i="8"/>
  <c r="AC24" i="8"/>
  <c r="AD24" i="8"/>
  <c r="AE24" i="8"/>
  <c r="AC25" i="8"/>
  <c r="AD25" i="8"/>
  <c r="AE25" i="8"/>
  <c r="AC26" i="8"/>
  <c r="AD26" i="8"/>
  <c r="AE26" i="8"/>
  <c r="AC27" i="8"/>
  <c r="AC28" i="8"/>
  <c r="AD28" i="8"/>
  <c r="AE28" i="8"/>
  <c r="AC29" i="8"/>
  <c r="AD29" i="8"/>
  <c r="AE29" i="8"/>
  <c r="AC37" i="8"/>
  <c r="AD37" i="8"/>
  <c r="AE37" i="8"/>
  <c r="AC38" i="8"/>
  <c r="AD38" i="8"/>
  <c r="AE38" i="8"/>
  <c r="AC39" i="8"/>
  <c r="AC40" i="8"/>
  <c r="AD40" i="8"/>
  <c r="AE40" i="8"/>
  <c r="AC41" i="8"/>
  <c r="AD41" i="8"/>
  <c r="AE41" i="8"/>
  <c r="AC42" i="8"/>
  <c r="AC43" i="8"/>
  <c r="AC44" i="8"/>
  <c r="AD44" i="8"/>
  <c r="AE44" i="8"/>
  <c r="W20" i="8"/>
  <c r="W21" i="8"/>
  <c r="X21" i="8"/>
  <c r="Y21" i="8"/>
  <c r="W22" i="8"/>
  <c r="W23" i="8"/>
  <c r="W24" i="8"/>
  <c r="W25" i="8"/>
  <c r="X25" i="8"/>
  <c r="Y25" i="8"/>
  <c r="W26" i="8"/>
  <c r="X26" i="8"/>
  <c r="Y26" i="8"/>
  <c r="W27" i="8"/>
  <c r="X27" i="8"/>
  <c r="Y27" i="8"/>
  <c r="W28" i="8"/>
  <c r="W29" i="8"/>
  <c r="X29" i="8"/>
  <c r="Y29" i="8"/>
  <c r="W37" i="8"/>
  <c r="X37" i="8"/>
  <c r="Y37" i="8"/>
  <c r="W38" i="8"/>
  <c r="W39" i="8"/>
  <c r="W40" i="8"/>
  <c r="X40" i="8"/>
  <c r="Y40" i="8"/>
  <c r="W41" i="8"/>
  <c r="W42" i="8"/>
  <c r="X42" i="8"/>
  <c r="Y42" i="8"/>
  <c r="W43" i="8"/>
  <c r="W44" i="8"/>
  <c r="X44" i="8"/>
  <c r="Y44" i="8"/>
  <c r="Q20" i="8"/>
  <c r="Q21" i="8"/>
  <c r="R21" i="8"/>
  <c r="S21" i="8"/>
  <c r="Q22" i="8"/>
  <c r="R22" i="8"/>
  <c r="S22" i="8"/>
  <c r="Q23" i="8"/>
  <c r="Q24" i="8"/>
  <c r="Q25" i="8"/>
  <c r="R25" i="8"/>
  <c r="S25" i="8"/>
  <c r="Q26" i="8"/>
  <c r="R26" i="8"/>
  <c r="S26" i="8"/>
  <c r="Q27" i="8"/>
  <c r="Q28" i="8"/>
  <c r="Q29" i="8"/>
  <c r="R29" i="8"/>
  <c r="S29" i="8"/>
  <c r="Q37" i="8"/>
  <c r="R37" i="8"/>
  <c r="S37" i="8"/>
  <c r="Q38" i="8"/>
  <c r="Q39" i="8"/>
  <c r="Q40" i="8"/>
  <c r="R40" i="8"/>
  <c r="S40" i="8"/>
  <c r="Q41" i="8"/>
  <c r="R41" i="8"/>
  <c r="S41" i="8"/>
  <c r="Q42" i="8"/>
  <c r="Q43" i="8"/>
  <c r="Q44" i="8"/>
  <c r="R44" i="8"/>
  <c r="S44" i="8"/>
  <c r="K20" i="8"/>
  <c r="K21" i="8"/>
  <c r="L21" i="8"/>
  <c r="M21" i="8"/>
  <c r="K22" i="8"/>
  <c r="L22" i="8"/>
  <c r="M22" i="8"/>
  <c r="K23" i="8"/>
  <c r="L23" i="8"/>
  <c r="M23" i="8"/>
  <c r="K24" i="8"/>
  <c r="L24" i="8"/>
  <c r="M24" i="8"/>
  <c r="K25" i="8"/>
  <c r="L25" i="8"/>
  <c r="M25" i="8"/>
  <c r="K26" i="8"/>
  <c r="L26" i="8"/>
  <c r="M26" i="8"/>
  <c r="K27" i="8"/>
  <c r="L27" i="8"/>
  <c r="M27" i="8"/>
  <c r="K28" i="8"/>
  <c r="L28" i="8"/>
  <c r="M28" i="8"/>
  <c r="K29" i="8"/>
  <c r="L29" i="8"/>
  <c r="M29" i="8"/>
  <c r="K37" i="8"/>
  <c r="L37" i="8"/>
  <c r="M37" i="8"/>
  <c r="K38" i="8"/>
  <c r="L38" i="8"/>
  <c r="M38" i="8"/>
  <c r="K39" i="8"/>
  <c r="L39" i="8"/>
  <c r="M39" i="8"/>
  <c r="K40" i="8"/>
  <c r="L40" i="8"/>
  <c r="M40" i="8"/>
  <c r="K41" i="8"/>
  <c r="L41" i="8"/>
  <c r="M41" i="8"/>
  <c r="K42" i="8"/>
  <c r="L42" i="8"/>
  <c r="M42" i="8"/>
  <c r="K43" i="8"/>
  <c r="L43" i="8"/>
  <c r="M43" i="8"/>
  <c r="K44" i="8"/>
  <c r="L44" i="8"/>
  <c r="M44" i="8"/>
  <c r="E20" i="8"/>
  <c r="F20" i="8"/>
  <c r="G20" i="8"/>
  <c r="E21" i="8"/>
  <c r="F21" i="8"/>
  <c r="G21" i="8"/>
  <c r="E22" i="8"/>
  <c r="F22" i="8"/>
  <c r="G22" i="8"/>
  <c r="E23" i="8"/>
  <c r="F23" i="8"/>
  <c r="E24" i="8"/>
  <c r="F24" i="8"/>
  <c r="G24" i="8"/>
  <c r="E25" i="8"/>
  <c r="F25" i="8"/>
  <c r="G25" i="8"/>
  <c r="E26" i="8"/>
  <c r="F26" i="8"/>
  <c r="G26" i="8"/>
  <c r="E27" i="8"/>
  <c r="F27" i="8"/>
  <c r="G27" i="8"/>
  <c r="E28" i="8"/>
  <c r="F28" i="8"/>
  <c r="G28" i="8"/>
  <c r="E29" i="8"/>
  <c r="F29" i="8"/>
  <c r="G29" i="8"/>
  <c r="E37" i="8"/>
  <c r="F37" i="8"/>
  <c r="G37" i="8"/>
  <c r="E38" i="8"/>
  <c r="E39" i="8"/>
  <c r="F39" i="8"/>
  <c r="G39" i="8"/>
  <c r="E40" i="8"/>
  <c r="F40" i="8"/>
  <c r="G40" i="8"/>
  <c r="E41" i="8"/>
  <c r="F41" i="8"/>
  <c r="G41" i="8"/>
  <c r="E42" i="8"/>
  <c r="E43" i="8"/>
  <c r="F43" i="8"/>
  <c r="G43" i="8"/>
  <c r="E44" i="8"/>
  <c r="F44" i="8"/>
  <c r="G44" i="8"/>
  <c r="AJ23" i="8"/>
  <c r="AK23" i="8"/>
  <c r="AJ24" i="8"/>
  <c r="AK24" i="8"/>
  <c r="AJ27" i="8"/>
  <c r="AK27" i="8"/>
  <c r="AJ28" i="8"/>
  <c r="AK28" i="8"/>
  <c r="AJ38" i="8"/>
  <c r="AK38" i="8"/>
  <c r="AJ39" i="8"/>
  <c r="AK39" i="8"/>
  <c r="AJ42" i="8"/>
  <c r="AK42" i="8"/>
  <c r="AJ43" i="8"/>
  <c r="AK43" i="8"/>
  <c r="AD20" i="8"/>
  <c r="AE20" i="8"/>
  <c r="AD27" i="8"/>
  <c r="AE27" i="8"/>
  <c r="AD39" i="8"/>
  <c r="AE39" i="8"/>
  <c r="AD42" i="8"/>
  <c r="AE42" i="8"/>
  <c r="AD43" i="8"/>
  <c r="AE43" i="8"/>
  <c r="X20" i="8"/>
  <c r="Y20" i="8"/>
  <c r="X22" i="8"/>
  <c r="Y22" i="8"/>
  <c r="X23" i="8"/>
  <c r="Y23" i="8"/>
  <c r="X24" i="8"/>
  <c r="Y24" i="8"/>
  <c r="X28" i="8"/>
  <c r="Y28" i="8"/>
  <c r="X38" i="8"/>
  <c r="Y38" i="8"/>
  <c r="X39" i="8"/>
  <c r="Y39" i="8"/>
  <c r="X41" i="8"/>
  <c r="Y41" i="8"/>
  <c r="X43" i="8"/>
  <c r="Y43" i="8"/>
  <c r="R20" i="8"/>
  <c r="S20" i="8"/>
  <c r="R23" i="8"/>
  <c r="S23" i="8"/>
  <c r="R24" i="8"/>
  <c r="S24" i="8"/>
  <c r="R27" i="8"/>
  <c r="S27" i="8"/>
  <c r="R28" i="8"/>
  <c r="S28" i="8"/>
  <c r="R38" i="8"/>
  <c r="S38" i="8"/>
  <c r="R39" i="8"/>
  <c r="S39" i="8"/>
  <c r="R42" i="8"/>
  <c r="S42" i="8"/>
  <c r="R43" i="8"/>
  <c r="S43" i="8"/>
  <c r="L20" i="8"/>
  <c r="M20" i="8"/>
  <c r="L45" i="8"/>
  <c r="G5" i="8"/>
  <c r="G23" i="8"/>
  <c r="F38" i="8"/>
  <c r="G38" i="8"/>
  <c r="F42" i="8"/>
  <c r="G42" i="8"/>
  <c r="X19" i="4"/>
  <c r="T19" i="4"/>
  <c r="J5" i="4"/>
  <c r="P19" i="4"/>
  <c r="I5" i="4"/>
  <c r="L19" i="4"/>
  <c r="H5" i="4"/>
  <c r="H19" i="4"/>
  <c r="D19" i="4"/>
  <c r="F5" i="4"/>
  <c r="K5" i="4"/>
  <c r="G5" i="4"/>
  <c r="F5" i="7"/>
  <c r="AQ45" i="5"/>
  <c r="AJ45" i="5"/>
  <c r="V45" i="5"/>
  <c r="O41" i="5"/>
  <c r="AJ40" i="5"/>
  <c r="AC40" i="5"/>
  <c r="AJ39" i="5"/>
  <c r="AQ38" i="5"/>
  <c r="AJ38" i="5"/>
  <c r="AC38" i="5"/>
  <c r="O38" i="5"/>
  <c r="AQ37" i="5"/>
  <c r="AJ37" i="5"/>
  <c r="AQ29" i="5"/>
  <c r="AJ29" i="5"/>
  <c r="AC29" i="5"/>
  <c r="AQ28" i="5"/>
  <c r="AC28" i="5"/>
  <c r="AQ27" i="5"/>
  <c r="AQ26" i="5"/>
  <c r="AC26" i="5"/>
  <c r="AQ25" i="5"/>
  <c r="AJ25" i="5"/>
  <c r="AC25" i="5"/>
  <c r="O25" i="5"/>
  <c r="AQ24" i="5"/>
  <c r="AJ24" i="5"/>
  <c r="AC24" i="5"/>
  <c r="AQ23" i="5"/>
  <c r="AJ23" i="5"/>
  <c r="AC23" i="5"/>
  <c r="O23" i="5"/>
  <c r="AQ22" i="5"/>
  <c r="AJ22" i="5"/>
  <c r="AC22" i="5"/>
  <c r="O22" i="5"/>
  <c r="AQ21" i="5"/>
  <c r="AP46" i="5"/>
  <c r="L5" i="5"/>
  <c r="AJ21" i="5"/>
  <c r="AI46" i="5"/>
  <c r="K5" i="5"/>
  <c r="AC21" i="5"/>
  <c r="O21" i="5"/>
  <c r="R45" i="8"/>
  <c r="H5" i="8"/>
  <c r="X45" i="8"/>
  <c r="I5" i="8"/>
  <c r="AD45" i="8"/>
  <c r="J5" i="8"/>
  <c r="N46" i="5"/>
  <c r="H5" i="5"/>
  <c r="F45" i="8"/>
  <c r="F5" i="8"/>
  <c r="AB46" i="5"/>
  <c r="J5" i="5"/>
  <c r="G46" i="5"/>
  <c r="G5" i="5"/>
  <c r="U46" i="5"/>
  <c r="I5" i="5"/>
</calcChain>
</file>

<file path=xl/sharedStrings.xml><?xml version="1.0" encoding="utf-8"?>
<sst xmlns="http://schemas.openxmlformats.org/spreadsheetml/2006/main" count="706" uniqueCount="261">
  <si>
    <t>1학년-1학기</t>
    <phoneticPr fontId="2" type="noConversion"/>
  </si>
  <si>
    <t>1학년-2학기</t>
    <phoneticPr fontId="2" type="noConversion"/>
  </si>
  <si>
    <t>2학년-1학기</t>
    <phoneticPr fontId="2" type="noConversion"/>
  </si>
  <si>
    <t>2학년-2학기</t>
    <phoneticPr fontId="2" type="noConversion"/>
  </si>
  <si>
    <t>3학년-1학기</t>
    <phoneticPr fontId="2" type="noConversion"/>
  </si>
  <si>
    <t>3학년-2학기</t>
    <phoneticPr fontId="2" type="noConversion"/>
  </si>
  <si>
    <t>과목명</t>
    <phoneticPr fontId="2" type="noConversion"/>
  </si>
  <si>
    <t>단위수</t>
    <phoneticPr fontId="2" type="noConversion"/>
  </si>
  <si>
    <t>국어</t>
    <phoneticPr fontId="2" type="noConversion"/>
  </si>
  <si>
    <t>도덕</t>
    <phoneticPr fontId="2" type="noConversion"/>
  </si>
  <si>
    <t>사회</t>
    <phoneticPr fontId="2" type="noConversion"/>
  </si>
  <si>
    <t>국사</t>
    <phoneticPr fontId="2" type="noConversion"/>
  </si>
  <si>
    <t>수학10-가</t>
    <phoneticPr fontId="2" type="noConversion"/>
  </si>
  <si>
    <t>과학</t>
    <phoneticPr fontId="2" type="noConversion"/>
  </si>
  <si>
    <t>기술가정</t>
    <phoneticPr fontId="2" type="noConversion"/>
  </si>
  <si>
    <t>체육</t>
    <phoneticPr fontId="2" type="noConversion"/>
  </si>
  <si>
    <t>음악</t>
    <phoneticPr fontId="2" type="noConversion"/>
  </si>
  <si>
    <t>미술</t>
    <phoneticPr fontId="2" type="noConversion"/>
  </si>
  <si>
    <t>영어10-a</t>
    <phoneticPr fontId="2" type="noConversion"/>
  </si>
  <si>
    <t>영어</t>
    <phoneticPr fontId="2" type="noConversion"/>
  </si>
  <si>
    <t>영어독해</t>
    <phoneticPr fontId="2" type="noConversion"/>
  </si>
  <si>
    <t>한문</t>
    <phoneticPr fontId="2" type="noConversion"/>
  </si>
  <si>
    <t>학기석차</t>
    <phoneticPr fontId="2" type="noConversion"/>
  </si>
  <si>
    <t>구     분</t>
    <phoneticPr fontId="2" type="noConversion"/>
  </si>
  <si>
    <t>1-1
학기</t>
    <phoneticPr fontId="2" type="noConversion"/>
  </si>
  <si>
    <t>1-2
학기</t>
    <phoneticPr fontId="2" type="noConversion"/>
  </si>
  <si>
    <t>2-1
학기</t>
    <phoneticPr fontId="2" type="noConversion"/>
  </si>
  <si>
    <t>2-2
학기</t>
    <phoneticPr fontId="2" type="noConversion"/>
  </si>
  <si>
    <t>3-1
학기</t>
    <phoneticPr fontId="2" type="noConversion"/>
  </si>
  <si>
    <t>3-2
학기</t>
    <phoneticPr fontId="2" type="noConversion"/>
  </si>
  <si>
    <t>평균점수</t>
    <phoneticPr fontId="2" type="noConversion"/>
  </si>
  <si>
    <t xml:space="preserve">      (소수 둘째자리까지 입력)</t>
    <phoneticPr fontId="2" type="noConversion"/>
  </si>
  <si>
    <t>문학</t>
    <phoneticPr fontId="2" type="noConversion"/>
  </si>
  <si>
    <t>문법</t>
    <phoneticPr fontId="2" type="noConversion"/>
  </si>
  <si>
    <t>이산수학</t>
    <phoneticPr fontId="2" type="noConversion"/>
  </si>
  <si>
    <t>작문</t>
    <phoneticPr fontId="2" type="noConversion"/>
  </si>
  <si>
    <t>외국어</t>
    <phoneticPr fontId="2" type="noConversion"/>
  </si>
  <si>
    <t>사회문화</t>
    <phoneticPr fontId="2" type="noConversion"/>
  </si>
  <si>
    <t>한국지리</t>
    <phoneticPr fontId="2" type="noConversion"/>
  </si>
  <si>
    <t>영어회화</t>
    <phoneticPr fontId="2" type="noConversion"/>
  </si>
  <si>
    <t>수학</t>
    <phoneticPr fontId="2" type="noConversion"/>
  </si>
  <si>
    <t>교련</t>
    <phoneticPr fontId="2" type="noConversion"/>
  </si>
  <si>
    <t>3. 검정고시 유형</t>
    <phoneticPr fontId="2" type="noConversion"/>
  </si>
  <si>
    <t>구     분</t>
    <phoneticPr fontId="2" type="noConversion"/>
  </si>
  <si>
    <t>검정고시</t>
    <phoneticPr fontId="2" type="noConversion"/>
  </si>
  <si>
    <t>1. 고등학교 생활기록부 출결사항(생활기록부 상 결석, 지각, 조퇴, 결과의 횟수를 숫자로 입력하십시오.)</t>
    <phoneticPr fontId="2" type="noConversion"/>
  </si>
  <si>
    <t xml:space="preserve">※ 반드시 고교생활기록부를 확인한 후 입력하기 바라며, 생활기록부와 다른 경우 입사취소 될 수 있습니다. </t>
    <phoneticPr fontId="2" type="noConversion"/>
  </si>
  <si>
    <t>예시)</t>
    <phoneticPr fontId="2" type="noConversion"/>
  </si>
  <si>
    <t>학  년</t>
    <phoneticPr fontId="2" type="noConversion"/>
  </si>
  <si>
    <t>결석일수</t>
    <phoneticPr fontId="2" type="noConversion"/>
  </si>
  <si>
    <t>지  각</t>
    <phoneticPr fontId="2" type="noConversion"/>
  </si>
  <si>
    <t>조  퇴</t>
    <phoneticPr fontId="2" type="noConversion"/>
  </si>
  <si>
    <t>결  과</t>
    <phoneticPr fontId="2" type="noConversion"/>
  </si>
  <si>
    <t>공  결</t>
    <phoneticPr fontId="2" type="noConversion"/>
  </si>
  <si>
    <t>무단결</t>
    <phoneticPr fontId="2" type="noConversion"/>
  </si>
  <si>
    <t>병  결</t>
    <phoneticPr fontId="2" type="noConversion"/>
  </si>
  <si>
    <t>기타결</t>
    <phoneticPr fontId="2" type="noConversion"/>
  </si>
  <si>
    <t>기타 결석 사유</t>
    <phoneticPr fontId="2" type="noConversion"/>
  </si>
  <si>
    <t>질  병</t>
    <phoneticPr fontId="2" type="noConversion"/>
  </si>
  <si>
    <t>사  고</t>
    <phoneticPr fontId="2" type="noConversion"/>
  </si>
  <si>
    <t>기  타</t>
    <phoneticPr fontId="2" type="noConversion"/>
  </si>
  <si>
    <t>기타 지각 사유</t>
    <phoneticPr fontId="2" type="noConversion"/>
  </si>
  <si>
    <t>기타 조퇴 사유</t>
    <phoneticPr fontId="2" type="noConversion"/>
  </si>
  <si>
    <t>기타 결과 사유</t>
    <phoneticPr fontId="2" type="noConversion"/>
  </si>
  <si>
    <t>경시대회 참가</t>
    <phoneticPr fontId="2" type="noConversion"/>
  </si>
  <si>
    <t>합  계</t>
    <phoneticPr fontId="2" type="noConversion"/>
  </si>
  <si>
    <t>1-1
학기</t>
    <phoneticPr fontId="2" type="noConversion"/>
  </si>
  <si>
    <t>1-2
학기</t>
    <phoneticPr fontId="2" type="noConversion"/>
  </si>
  <si>
    <t>2-1
학기</t>
    <phoneticPr fontId="2" type="noConversion"/>
  </si>
  <si>
    <t>2-2
학기</t>
    <phoneticPr fontId="2" type="noConversion"/>
  </si>
  <si>
    <t>3-1
학기</t>
    <phoneticPr fontId="2" type="noConversion"/>
  </si>
  <si>
    <t>3-2
학기</t>
    <phoneticPr fontId="2" type="noConversion"/>
  </si>
  <si>
    <t>석차비율</t>
    <phoneticPr fontId="2" type="noConversion"/>
  </si>
  <si>
    <r>
      <t>※ 작성시 주의사항</t>
    </r>
    <r>
      <rPr>
        <sz val="10"/>
        <rFont val="바탕"/>
        <family val="1"/>
        <charset val="129"/>
      </rPr>
      <t/>
    </r>
    <phoneticPr fontId="2" type="noConversion"/>
  </si>
  <si>
    <t>석차
비율</t>
    <phoneticPr fontId="2" type="noConversion"/>
  </si>
  <si>
    <t>생활기록부 상 고교성적입력</t>
    <phoneticPr fontId="2" type="noConversion"/>
  </si>
  <si>
    <t>종합성적</t>
    <phoneticPr fontId="2" type="noConversion"/>
  </si>
  <si>
    <t>5. 학교성적이 1학기, 2학기 통합되지 않은 경우에는 단위수, 석차, 계열인원란에 1학기, 2학기 각각의 성적을 따로 입력하십시오.</t>
    <phoneticPr fontId="2" type="noConversion"/>
  </si>
  <si>
    <r>
      <t xml:space="preserve">6. 현장실습으로 인해 3학년 성적(석차)이 없는 경우에는 2학년 2학기 성적까지 입력 후 </t>
    </r>
    <r>
      <rPr>
        <b/>
        <sz val="11"/>
        <color indexed="56"/>
        <rFont val="맑은 고딕"/>
        <family val="3"/>
        <charset val="129"/>
      </rPr>
      <t>3학년 각 학기 첫 번째 과목명에 '현장실습'이라고 기재</t>
    </r>
    <r>
      <rPr>
        <sz val="11"/>
        <rFont val="맑은 고딕"/>
        <family val="3"/>
        <charset val="129"/>
      </rPr>
      <t>하십시오.</t>
    </r>
    <phoneticPr fontId="2" type="noConversion"/>
  </si>
  <si>
    <t>원점수</t>
    <phoneticPr fontId="2" type="noConversion"/>
  </si>
  <si>
    <t>과목
평균</t>
    <phoneticPr fontId="2" type="noConversion"/>
  </si>
  <si>
    <t>표준
편차</t>
    <phoneticPr fontId="2" type="noConversion"/>
  </si>
  <si>
    <t>검정고시 해당자</t>
    <phoneticPr fontId="2" type="noConversion"/>
  </si>
  <si>
    <t>종합성적</t>
    <phoneticPr fontId="2" type="noConversion"/>
  </si>
  <si>
    <t>구     분</t>
    <phoneticPr fontId="2" type="noConversion"/>
  </si>
  <si>
    <t>검정고시</t>
    <phoneticPr fontId="2" type="noConversion"/>
  </si>
  <si>
    <t>평균점수</t>
    <phoneticPr fontId="2" type="noConversion"/>
  </si>
  <si>
    <r>
      <t>※ 작성시 주의사항</t>
    </r>
    <r>
      <rPr>
        <sz val="10"/>
        <rFont val="바탕"/>
        <family val="1"/>
        <charset val="129"/>
      </rPr>
      <t/>
    </r>
    <phoneticPr fontId="2" type="noConversion"/>
  </si>
  <si>
    <r>
      <t xml:space="preserve">1. 검정고시 출신자의 경우 입사지원서 상의 고등학교 이름 검색에서 검정고시를 검색하여 기재하십시오.
</t>
    </r>
    <r>
      <rPr>
        <b/>
        <sz val="11"/>
        <color indexed="10"/>
        <rFont val="맑은 고딕"/>
        <family val="3"/>
        <charset val="129"/>
      </rPr>
      <t>2. 향후 등록한 점수와 검정고시 성적표의 평균점수가 상이한 경우 불합격 조치됩니다.</t>
    </r>
    <phoneticPr fontId="2" type="noConversion"/>
  </si>
  <si>
    <t>1-1</t>
    <phoneticPr fontId="2" type="noConversion"/>
  </si>
  <si>
    <t>1-2</t>
    <phoneticPr fontId="2" type="noConversion"/>
  </si>
  <si>
    <t>2-1</t>
    <phoneticPr fontId="2" type="noConversion"/>
  </si>
  <si>
    <t>2-2</t>
    <phoneticPr fontId="2" type="noConversion"/>
  </si>
  <si>
    <t>3-1</t>
    <phoneticPr fontId="2" type="noConversion"/>
  </si>
  <si>
    <t>3-2</t>
    <phoneticPr fontId="2" type="noConversion"/>
  </si>
  <si>
    <r>
      <t xml:space="preserve">1. </t>
    </r>
    <r>
      <rPr>
        <b/>
        <sz val="11"/>
        <color indexed="10"/>
        <rFont val="맑은 고딕"/>
        <family val="3"/>
        <charset val="129"/>
      </rPr>
      <t>생활기록부 상</t>
    </r>
    <r>
      <rPr>
        <sz val="11"/>
        <rFont val="맑은 고딕"/>
        <family val="3"/>
        <charset val="129"/>
      </rPr>
      <t xml:space="preserve"> 계열인원(재적수)와 본인 석차가 기재된 경우 무조건 석차기준 양식을 제출하시기 바랍니다.(</t>
    </r>
    <r>
      <rPr>
        <b/>
        <sz val="11"/>
        <color indexed="56"/>
        <rFont val="맑은 고딕"/>
        <family val="3"/>
        <charset val="129"/>
      </rPr>
      <t>생활기록부 상 석차가 있음에도 불구하고 타 양식으로 기재 시 불이익을 받을 수 있습니다.</t>
    </r>
    <r>
      <rPr>
        <sz val="11"/>
        <rFont val="맑은 고딕"/>
        <family val="3"/>
        <charset val="129"/>
      </rPr>
      <t>)</t>
    </r>
    <phoneticPr fontId="2" type="noConversion"/>
  </si>
  <si>
    <t>1학년-2학기</t>
    <phoneticPr fontId="2" type="noConversion"/>
  </si>
  <si>
    <t>2학년-1학기</t>
    <phoneticPr fontId="2" type="noConversion"/>
  </si>
  <si>
    <t>2학년-2학기</t>
    <phoneticPr fontId="2" type="noConversion"/>
  </si>
  <si>
    <t>3학년-1학기</t>
    <phoneticPr fontId="2" type="noConversion"/>
  </si>
  <si>
    <t>3학년-2학기</t>
    <phoneticPr fontId="2" type="noConversion"/>
  </si>
  <si>
    <r>
      <t xml:space="preserve">5. 현장실습으로 인해 3학년 성적(석차)이 없는 경우에는 2학년 2학기 성적까지 입력 후 </t>
    </r>
    <r>
      <rPr>
        <b/>
        <sz val="11"/>
        <color indexed="56"/>
        <rFont val="맑은 고딕"/>
        <family val="3"/>
        <charset val="129"/>
      </rPr>
      <t>3학년 각 학기 첫 번째 과목명에 '현장실습'이라고 기재</t>
    </r>
    <r>
      <rPr>
        <sz val="11"/>
        <rFont val="맑은 고딕"/>
        <family val="3"/>
        <charset val="129"/>
      </rPr>
      <t>하십시오.</t>
    </r>
    <phoneticPr fontId="2" type="noConversion"/>
  </si>
  <si>
    <t>계열
인원</t>
    <phoneticPr fontId="2" type="noConversion"/>
  </si>
  <si>
    <r>
      <t xml:space="preserve">6. </t>
    </r>
    <r>
      <rPr>
        <sz val="11"/>
        <color indexed="10"/>
        <rFont val="맑은 고딕"/>
        <family val="3"/>
        <charset val="129"/>
      </rPr>
      <t>생활기록부 상 과목별 석차 또는 과목별 점수와 평어(수,우,미,양,가)가 함께 기재되어 있는 경우, 석차 또는 점수 기준의 성적을 입력하십시오.</t>
    </r>
    <phoneticPr fontId="2" type="noConversion"/>
  </si>
  <si>
    <t>단위수</t>
    <phoneticPr fontId="2" type="noConversion"/>
  </si>
  <si>
    <t>배점</t>
    <phoneticPr fontId="2" type="noConversion"/>
  </si>
  <si>
    <t>1학년-1학기</t>
    <phoneticPr fontId="2" type="noConversion"/>
  </si>
  <si>
    <t>1학년-2학기</t>
    <phoneticPr fontId="2" type="noConversion"/>
  </si>
  <si>
    <t>2학년-1학기</t>
    <phoneticPr fontId="2" type="noConversion"/>
  </si>
  <si>
    <t>2학년-2학기</t>
    <phoneticPr fontId="2" type="noConversion"/>
  </si>
  <si>
    <t>3학년-1학기</t>
    <phoneticPr fontId="2" type="noConversion"/>
  </si>
  <si>
    <t>3학년-2학기</t>
    <phoneticPr fontId="2" type="noConversion"/>
  </si>
  <si>
    <t>석차
비율</t>
    <phoneticPr fontId="2" type="noConversion"/>
  </si>
  <si>
    <t>석차
비율</t>
    <phoneticPr fontId="2" type="noConversion"/>
  </si>
  <si>
    <t>가</t>
    <phoneticPr fontId="2" type="noConversion"/>
  </si>
  <si>
    <t>양</t>
    <phoneticPr fontId="2" type="noConversion"/>
  </si>
  <si>
    <t>미</t>
    <phoneticPr fontId="2" type="noConversion"/>
  </si>
  <si>
    <t>우</t>
    <phoneticPr fontId="2" type="noConversion"/>
  </si>
  <si>
    <t>수</t>
    <phoneticPr fontId="2" type="noConversion"/>
  </si>
  <si>
    <t>평균</t>
    <phoneticPr fontId="2" type="noConversion"/>
  </si>
  <si>
    <t>표준편차</t>
    <phoneticPr fontId="2" type="noConversion"/>
  </si>
  <si>
    <t>각 텝을 클릭하며 해당 입력 페이지로 이동하세요.</t>
    <phoneticPr fontId="2" type="noConversion"/>
  </si>
  <si>
    <t>※ "작성 예시" 텝으로 이동하여 작성 시작</t>
    <phoneticPr fontId="2" type="noConversion"/>
  </si>
  <si>
    <t>【작성 예시】</t>
    <phoneticPr fontId="2" type="noConversion"/>
  </si>
  <si>
    <t>※ 유형별 학교 성적 입력시 주의사항을 참조하여 작성하여 주시기바랍니다.</t>
    <phoneticPr fontId="2" type="noConversion"/>
  </si>
  <si>
    <t>석  차</t>
    <phoneticPr fontId="2" type="noConversion"/>
  </si>
  <si>
    <t>☜ 입사지원서 입력항목</t>
    <phoneticPr fontId="2" type="noConversion"/>
  </si>
  <si>
    <t>수학Ⅰ</t>
    <phoneticPr fontId="2" type="noConversion"/>
  </si>
  <si>
    <t>영어Ⅱ</t>
    <phoneticPr fontId="2" type="noConversion"/>
  </si>
  <si>
    <t>생물Ⅰ</t>
    <phoneticPr fontId="2" type="noConversion"/>
  </si>
  <si>
    <t>영어Ⅰ</t>
    <phoneticPr fontId="2" type="noConversion"/>
  </si>
  <si>
    <t>중국어Ⅱ</t>
    <phoneticPr fontId="2" type="noConversion"/>
  </si>
  <si>
    <r>
      <t xml:space="preserve">석 </t>
    </r>
    <r>
      <rPr>
        <b/>
        <sz val="10"/>
        <color indexed="8"/>
        <rFont val="맑은 고딕"/>
        <family val="3"/>
        <charset val="129"/>
      </rPr>
      <t xml:space="preserve"> </t>
    </r>
    <r>
      <rPr>
        <b/>
        <sz val="10"/>
        <color indexed="8"/>
        <rFont val="맑은 고딕"/>
        <family val="3"/>
        <charset val="129"/>
      </rPr>
      <t>차</t>
    </r>
    <phoneticPr fontId="2" type="noConversion"/>
  </si>
  <si>
    <r>
      <t xml:space="preserve">과 </t>
    </r>
    <r>
      <rPr>
        <b/>
        <sz val="10"/>
        <color indexed="8"/>
        <rFont val="맑은 고딕"/>
        <family val="3"/>
        <charset val="129"/>
      </rPr>
      <t xml:space="preserve"> </t>
    </r>
    <r>
      <rPr>
        <b/>
        <sz val="10"/>
        <color indexed="8"/>
        <rFont val="맑은 고딕"/>
        <family val="3"/>
        <charset val="129"/>
      </rPr>
      <t>목</t>
    </r>
    <phoneticPr fontId="2" type="noConversion"/>
  </si>
  <si>
    <r>
      <t xml:space="preserve">평 </t>
    </r>
    <r>
      <rPr>
        <b/>
        <sz val="10"/>
        <color indexed="8"/>
        <rFont val="맑은 고딕"/>
        <family val="3"/>
        <charset val="129"/>
      </rPr>
      <t xml:space="preserve"> </t>
    </r>
    <r>
      <rPr>
        <b/>
        <sz val="10"/>
        <color indexed="8"/>
        <rFont val="맑은 고딕"/>
        <family val="3"/>
        <charset val="129"/>
      </rPr>
      <t>어</t>
    </r>
    <phoneticPr fontId="2" type="noConversion"/>
  </si>
  <si>
    <t>1-2
학기</t>
    <phoneticPr fontId="2" type="noConversion"/>
  </si>
  <si>
    <r>
      <t xml:space="preserve">5. 현장실습으로 인해 3학년 성적(평어)이 없는 경우에는 2학년 2학기 성적까지 입력 후 </t>
    </r>
    <r>
      <rPr>
        <b/>
        <sz val="11"/>
        <color indexed="56"/>
        <rFont val="맑은 고딕"/>
        <family val="3"/>
        <charset val="129"/>
      </rPr>
      <t>3학년 각 학기 첫 번째 과목명에 '현장실습'이라고 기재</t>
    </r>
    <r>
      <rPr>
        <sz val="11"/>
        <rFont val="맑은 고딕"/>
        <family val="3"/>
        <charset val="129"/>
      </rPr>
      <t>하십시오.</t>
    </r>
    <phoneticPr fontId="2" type="noConversion"/>
  </si>
  <si>
    <t>3. 학교성적이 1학기, 2학기 통합된 경우에는 단위수, 평어란에 1학기, 2학기 모두 통합된 성적으로 모두 동일하게 입력하십시오.</t>
    <phoneticPr fontId="2" type="noConversion"/>
  </si>
  <si>
    <t>4. 학교성적이 1학기, 2학기 통합되지 않은 경우에는 단위수, 평어란에 1학기, 2학기 각각의 성적을 따로 입력하십시오.</t>
    <phoneticPr fontId="2" type="noConversion"/>
  </si>
  <si>
    <t>3. 학교성적이 1학기, 2학기 통합된 경우에는 석차, 계열인원란에 1학기, 2학기 모두 통합된 성적으로 모두 동일하게 입력하십시오.</t>
    <phoneticPr fontId="2" type="noConversion"/>
  </si>
  <si>
    <t>4. 학교성적이 1학기, 2학기 통합되지 않은 경우에는 석차, 계열인원란에 1학기, 2학기 각각의 성적을 따로 입력하십시오.</t>
    <phoneticPr fontId="2" type="noConversion"/>
  </si>
  <si>
    <r>
      <t xml:space="preserve">2. 매 학기별 석차, 계열인원은 학교생활기록부상에 기재된 내용만을 입력하여야 하며, </t>
    </r>
    <r>
      <rPr>
        <b/>
        <sz val="11"/>
        <color indexed="56"/>
        <rFont val="맑은 고딕"/>
        <family val="3"/>
        <charset val="129"/>
      </rPr>
      <t>향후 등록내용이 사실과 다를</t>
    </r>
    <r>
      <rPr>
        <b/>
        <sz val="11"/>
        <color indexed="56"/>
        <rFont val="맑은 고딕"/>
        <family val="3"/>
        <charset val="129"/>
      </rPr>
      <t xml:space="preserve"> </t>
    </r>
    <r>
      <rPr>
        <b/>
        <sz val="11"/>
        <color indexed="56"/>
        <rFont val="맑은 고딕"/>
        <family val="3"/>
        <charset val="129"/>
      </rPr>
      <t>경우 불합격 조치됩니다.</t>
    </r>
    <phoneticPr fontId="2" type="noConversion"/>
  </si>
  <si>
    <t xml:space="preserve">4. 학교성적이 1학기, 2학기 통합된 경우에는 단위수, 석차, 계열인원란에 1학기, 2학기 모두 통합된 성적으로 모두 동일하게 입력하십시오. </t>
    <phoneticPr fontId="2" type="noConversion"/>
  </si>
  <si>
    <t>【인적사항】</t>
    <phoneticPr fontId="2" type="noConversion"/>
  </si>
  <si>
    <t>재적수</t>
    <phoneticPr fontId="2" type="noConversion"/>
  </si>
  <si>
    <t>학기석차</t>
    <phoneticPr fontId="2" type="noConversion"/>
  </si>
  <si>
    <t>성취도</t>
    <phoneticPr fontId="2" type="noConversion"/>
  </si>
  <si>
    <t>성취도</t>
    <phoneticPr fontId="2" type="noConversion"/>
  </si>
  <si>
    <t>수</t>
    <phoneticPr fontId="2" type="noConversion"/>
  </si>
  <si>
    <t>우</t>
    <phoneticPr fontId="2" type="noConversion"/>
  </si>
  <si>
    <t>미</t>
    <phoneticPr fontId="2" type="noConversion"/>
  </si>
  <si>
    <t>양</t>
    <phoneticPr fontId="2" type="noConversion"/>
  </si>
  <si>
    <t>수</t>
    <phoneticPr fontId="2" type="noConversion"/>
  </si>
  <si>
    <t>우</t>
    <phoneticPr fontId="2" type="noConversion"/>
  </si>
  <si>
    <t>미</t>
    <phoneticPr fontId="2" type="noConversion"/>
  </si>
  <si>
    <t>양</t>
    <phoneticPr fontId="2" type="noConversion"/>
  </si>
  <si>
    <t>가</t>
    <phoneticPr fontId="2" type="noConversion"/>
  </si>
  <si>
    <t>2. 고등학교 생활기록부 봉사활동실적</t>
    <phoneticPr fontId="2" type="noConversion"/>
  </si>
  <si>
    <t>봉사활동실적</t>
    <phoneticPr fontId="2" type="noConversion"/>
  </si>
  <si>
    <t>총 누계시간</t>
    <phoneticPr fontId="2" type="noConversion"/>
  </si>
  <si>
    <t>성취도</t>
    <phoneticPr fontId="2" type="noConversion"/>
  </si>
  <si>
    <t>수</t>
    <phoneticPr fontId="2" type="noConversion"/>
  </si>
  <si>
    <t>우</t>
    <phoneticPr fontId="2" type="noConversion"/>
  </si>
  <si>
    <t>미</t>
    <phoneticPr fontId="2" type="noConversion"/>
  </si>
  <si>
    <t>양</t>
    <phoneticPr fontId="2" type="noConversion"/>
  </si>
  <si>
    <t>가</t>
    <phoneticPr fontId="2" type="noConversion"/>
  </si>
  <si>
    <t>재적수</t>
    <phoneticPr fontId="2" type="noConversion"/>
  </si>
  <si>
    <t>석차등급
(수강자수)</t>
    <phoneticPr fontId="2" type="noConversion"/>
  </si>
  <si>
    <t>3(77)</t>
    <phoneticPr fontId="2" type="noConversion"/>
  </si>
  <si>
    <t>5(77)</t>
    <phoneticPr fontId="2" type="noConversion"/>
  </si>
  <si>
    <t>4(80)</t>
    <phoneticPr fontId="2" type="noConversion"/>
  </si>
  <si>
    <t>3(80)</t>
    <phoneticPr fontId="2" type="noConversion"/>
  </si>
  <si>
    <t>공업입문</t>
    <phoneticPr fontId="2" type="noConversion"/>
  </si>
  <si>
    <t>7(80)</t>
    <phoneticPr fontId="2" type="noConversion"/>
  </si>
  <si>
    <t>2(78)</t>
    <phoneticPr fontId="2" type="noConversion"/>
  </si>
  <si>
    <t>3(78)</t>
    <phoneticPr fontId="2" type="noConversion"/>
  </si>
  <si>
    <t>4(78)</t>
    <phoneticPr fontId="2" type="noConversion"/>
  </si>
  <si>
    <t>1(82)</t>
    <phoneticPr fontId="2" type="noConversion"/>
  </si>
  <si>
    <t>3(82)</t>
    <phoneticPr fontId="2" type="noConversion"/>
  </si>
  <si>
    <t>6(82)</t>
    <phoneticPr fontId="2" type="noConversion"/>
  </si>
  <si>
    <t>7(82)</t>
    <phoneticPr fontId="2" type="noConversion"/>
  </si>
  <si>
    <t>1(81)</t>
    <phoneticPr fontId="2" type="noConversion"/>
  </si>
  <si>
    <t>2(81)</t>
    <phoneticPr fontId="2" type="noConversion"/>
  </si>
  <si>
    <t>4(81)</t>
    <phoneticPr fontId="2" type="noConversion"/>
  </si>
  <si>
    <t>3(52)</t>
    <phoneticPr fontId="2" type="noConversion"/>
  </si>
  <si>
    <t>2(52)</t>
    <phoneticPr fontId="2" type="noConversion"/>
  </si>
  <si>
    <t>6(52)</t>
    <phoneticPr fontId="2" type="noConversion"/>
  </si>
  <si>
    <t>예시: 국어</t>
    <phoneticPr fontId="2" type="noConversion"/>
  </si>
  <si>
    <t>예시: 국어</t>
    <phoneticPr fontId="2" type="noConversion"/>
  </si>
  <si>
    <t>3. 석차 입력 시 괄호 안의 숫자(동점자 인원수)는 기입하지 마시기 바랍니다. (예시: 석차에 "13(2)" 라고 표시된 경우 13만 입력할 것)</t>
    <phoneticPr fontId="2" type="noConversion"/>
  </si>
  <si>
    <t>예시: 수학</t>
    <phoneticPr fontId="2" type="noConversion"/>
  </si>
  <si>
    <t>우</t>
    <phoneticPr fontId="2" type="noConversion"/>
  </si>
  <si>
    <t>1. 과목별 점수가 있는 유형</t>
    <phoneticPr fontId="2" type="noConversion"/>
  </si>
  <si>
    <t>2. 과목별 석차가 있는 유형</t>
    <phoneticPr fontId="2" type="noConversion"/>
  </si>
  <si>
    <t>이 름</t>
    <phoneticPr fontId="2" type="noConversion"/>
  </si>
  <si>
    <t>생년월일</t>
    <phoneticPr fontId="2" type="noConversion"/>
  </si>
  <si>
    <t>※ 이름과 생년월일을 기입하십시오.</t>
    <phoneticPr fontId="2" type="noConversion"/>
  </si>
  <si>
    <r>
      <t xml:space="preserve">※ 생활기록부 상 원점수, 과목평균, 표준편차가 있는 경우 </t>
    </r>
    <r>
      <rPr>
        <b/>
        <sz val="12"/>
        <color indexed="10"/>
        <rFont val="맑은 고딕"/>
        <family val="3"/>
        <charset val="129"/>
      </rPr>
      <t xml:space="preserve">'과목별 점수가 있는 유형' </t>
    </r>
    <r>
      <rPr>
        <b/>
        <sz val="12"/>
        <color indexed="10"/>
        <rFont val="맑은 고딕"/>
        <family val="3"/>
        <charset val="129"/>
      </rPr>
      <t>양식</t>
    </r>
    <r>
      <rPr>
        <b/>
        <sz val="12"/>
        <color indexed="12"/>
        <rFont val="맑은 고딕"/>
        <family val="3"/>
        <charset val="129"/>
      </rPr>
      <t>을 제출하시기 바랍니다.(생활기록부와 맞지 않는 양식으로 기재 시 불이익을 받을 수 있습니다.)</t>
    </r>
    <phoneticPr fontId="2" type="noConversion"/>
  </si>
  <si>
    <r>
      <t xml:space="preserve">1. </t>
    </r>
    <r>
      <rPr>
        <b/>
        <sz val="11"/>
        <color indexed="10"/>
        <rFont val="맑은 고딕"/>
        <family val="3"/>
        <charset val="129"/>
      </rPr>
      <t>생활기록부 상</t>
    </r>
    <r>
      <rPr>
        <sz val="11"/>
        <rFont val="맑은 고딕"/>
        <family val="3"/>
        <charset val="129"/>
      </rPr>
      <t xml:space="preserve"> 계열인원(재적수)와 본인 석차가 기재된 경우 석차기준 양식을 제출하시기 바랍니다.(</t>
    </r>
    <r>
      <rPr>
        <b/>
        <sz val="11"/>
        <color indexed="56"/>
        <rFont val="맑은 고딕"/>
        <family val="3"/>
        <charset val="129"/>
      </rPr>
      <t>생활기록부 상 석차가 있음에도 불구하고 타 양식으로 기재 시 불이익을 받을 수 있습니다.</t>
    </r>
    <r>
      <rPr>
        <sz val="11"/>
        <rFont val="맑은 고딕"/>
        <family val="3"/>
        <charset val="129"/>
      </rPr>
      <t>)</t>
    </r>
    <phoneticPr fontId="2" type="noConversion"/>
  </si>
  <si>
    <t>이 름</t>
    <phoneticPr fontId="2" type="noConversion"/>
  </si>
  <si>
    <r>
      <t>7. 과목별 원점수와 함께 '</t>
    </r>
    <r>
      <rPr>
        <b/>
        <sz val="11"/>
        <color indexed="10"/>
        <rFont val="맑은 고딕"/>
        <family val="3"/>
        <charset val="129"/>
      </rPr>
      <t>석차등급'이 나와있는 경우에는 과목별 점수가 있는 유형에 작성해 주시기 바랍니다. (석차란은 석차등급란이 아닙니다.)</t>
    </r>
    <phoneticPr fontId="2" type="noConversion"/>
  </si>
  <si>
    <t>※ 생활기록부와 일치하는 유형의 양식이 없는 경우 채용 홈페이지 '질문하기' 게시판을 통해 문의하시기 바랍니다.</t>
    <phoneticPr fontId="2" type="noConversion"/>
  </si>
  <si>
    <r>
      <t xml:space="preserve">※ 모든 유형에서 </t>
    </r>
    <r>
      <rPr>
        <b/>
        <sz val="12"/>
        <color indexed="10"/>
        <rFont val="맑은 고딕"/>
        <family val="3"/>
        <charset val="129"/>
      </rPr>
      <t>노란색으로 색칠된 칸에만 기재</t>
    </r>
    <r>
      <rPr>
        <b/>
        <sz val="12"/>
        <color indexed="12"/>
        <rFont val="맑은 고딕"/>
        <family val="3"/>
        <charset val="129"/>
      </rPr>
      <t>하시면 됩니다.(이외의 칸은 클릭이 되지 않습니다.)</t>
    </r>
    <phoneticPr fontId="2" type="noConversion"/>
  </si>
  <si>
    <r>
      <t xml:space="preserve">2. 매 학기별 단위수, 석차, 계열인원은 </t>
    </r>
    <r>
      <rPr>
        <b/>
        <sz val="11"/>
        <color rgb="FFFF0000"/>
        <rFont val="맑은 고딕"/>
        <family val="3"/>
        <charset val="129"/>
        <scheme val="minor"/>
      </rPr>
      <t>예체능 과목을 제외</t>
    </r>
    <r>
      <rPr>
        <sz val="11"/>
        <rFont val="맑은 고딕"/>
        <family val="3"/>
        <charset val="129"/>
        <scheme val="minor"/>
      </rPr>
      <t xml:space="preserve">한 학교생활기록부상에 기재된 모든 과목을 입력하여야 하며, </t>
    </r>
    <r>
      <rPr>
        <b/>
        <sz val="11"/>
        <color indexed="56"/>
        <rFont val="맑은 고딕"/>
        <family val="3"/>
        <charset val="129"/>
      </rPr>
      <t>향후 등록내용이 사실과 다를경우 불합격 조치됩니다.</t>
    </r>
    <phoneticPr fontId="2" type="noConversion"/>
  </si>
  <si>
    <r>
      <t xml:space="preserve">2. 매 학기별 단위수, 석차, 계열인원은 </t>
    </r>
    <r>
      <rPr>
        <b/>
        <sz val="11"/>
        <color rgb="FFFF0000"/>
        <rFont val="맑은 고딕"/>
        <family val="3"/>
        <charset val="129"/>
      </rPr>
      <t>예체능 과목을 제외한</t>
    </r>
    <r>
      <rPr>
        <sz val="11"/>
        <rFont val="맑은 고딕"/>
        <family val="3"/>
        <charset val="129"/>
      </rPr>
      <t xml:space="preserve"> 학교생활기록부상에 기재된 모든 과목을 입력하여야 하며, </t>
    </r>
    <r>
      <rPr>
        <b/>
        <sz val="11"/>
        <color indexed="56"/>
        <rFont val="맑은 고딕"/>
        <family val="3"/>
        <charset val="129"/>
      </rPr>
      <t>향후 등록내용이 사실과 다를 경우 불합격 조치됩니다.</t>
    </r>
    <phoneticPr fontId="2" type="noConversion"/>
  </si>
  <si>
    <r>
      <t xml:space="preserve">※ 기재가 모두 끝나시면 '다른 이름으로 저장'을 클릭하셔서 </t>
    </r>
    <r>
      <rPr>
        <b/>
        <sz val="12"/>
        <color indexed="10"/>
        <rFont val="맑은 고딕"/>
        <family val="3"/>
        <charset val="129"/>
      </rPr>
      <t>이름출생월일</t>
    </r>
    <r>
      <rPr>
        <b/>
        <sz val="12"/>
        <color indexed="12"/>
        <rFont val="맑은 고딕"/>
        <family val="3"/>
        <charset val="129"/>
      </rPr>
      <t xml:space="preserve"> 과같은 이름으로 저장하여 업로드 해 주시기 바랍니다. "</t>
    </r>
    <r>
      <rPr>
        <b/>
        <sz val="12"/>
        <color indexed="10"/>
        <rFont val="맑은 고딕"/>
        <family val="3"/>
        <charset val="129"/>
      </rPr>
      <t>예: 홍길동0201</t>
    </r>
    <r>
      <rPr>
        <b/>
        <sz val="12"/>
        <color indexed="12"/>
        <rFont val="맑은 고딕"/>
        <family val="3"/>
        <charset val="129"/>
      </rPr>
      <t>"</t>
    </r>
    <phoneticPr fontId="2" type="noConversion"/>
  </si>
  <si>
    <t>출생월일</t>
    <phoneticPr fontId="2" type="noConversion"/>
  </si>
  <si>
    <t>출생월일</t>
    <phoneticPr fontId="2" type="noConversion"/>
  </si>
  <si>
    <t>※ 이름과 출생월일을 기입하십시오.</t>
    <phoneticPr fontId="2" type="noConversion"/>
  </si>
  <si>
    <t>작성
방법</t>
    <phoneticPr fontId="77" type="noConversion"/>
  </si>
  <si>
    <t xml:space="preserve">   * 기재내용이 사실과 다른 경우 과실유무를 불문하고 합격취소(입사 후 발견시 즉시 징계 해고)</t>
    <phoneticPr fontId="77" type="noConversion"/>
  </si>
  <si>
    <t>이수단위 합계</t>
    <phoneticPr fontId="77" type="noConversion"/>
  </si>
  <si>
    <t>종합 내신등급</t>
  </si>
  <si>
    <t>1학년 1학기</t>
  </si>
  <si>
    <t>1학년 2학기</t>
  </si>
  <si>
    <t>2학년 1학기</t>
  </si>
  <si>
    <t>2학년 2학기</t>
  </si>
  <si>
    <t>3학년 1학기</t>
    <phoneticPr fontId="77" type="noConversion"/>
  </si>
  <si>
    <t>과   목</t>
  </si>
  <si>
    <t>이수단위수</t>
    <phoneticPr fontId="77" type="noConversion"/>
  </si>
  <si>
    <t>석차등급</t>
    <phoneticPr fontId="77" type="noConversion"/>
  </si>
  <si>
    <r>
      <t>단위수</t>
    </r>
    <r>
      <rPr>
        <b/>
        <sz val="12"/>
        <color theme="1"/>
        <rFont val="맑은 고딕"/>
        <family val="3"/>
        <charset val="129"/>
      </rPr>
      <t>ⅹ</t>
    </r>
    <r>
      <rPr>
        <b/>
        <sz val="12"/>
        <color theme="1"/>
        <rFont val="맑은 고딕"/>
        <family val="3"/>
        <charset val="129"/>
        <scheme val="major"/>
      </rPr>
      <t>등급</t>
    </r>
  </si>
  <si>
    <t>합   계</t>
  </si>
  <si>
    <t>-</t>
    <phoneticPr fontId="77" type="noConversion"/>
  </si>
  <si>
    <t>-</t>
    <phoneticPr fontId="77" type="noConversion"/>
  </si>
  <si>
    <t>&lt; 작성 예시 &gt;</t>
    <phoneticPr fontId="77" type="noConversion"/>
  </si>
  <si>
    <t>3학년 1학기</t>
    <phoneticPr fontId="77" type="noConversion"/>
  </si>
  <si>
    <t>단위수</t>
  </si>
  <si>
    <t>석차등급</t>
    <phoneticPr fontId="77" type="noConversion"/>
  </si>
  <si>
    <t>석차등급</t>
    <phoneticPr fontId="77" type="noConversion"/>
  </si>
  <si>
    <t>석차등급</t>
    <phoneticPr fontId="77" type="noConversion"/>
  </si>
  <si>
    <t>국어</t>
    <phoneticPr fontId="77" type="noConversion"/>
  </si>
  <si>
    <t>국어</t>
    <phoneticPr fontId="77" type="noConversion"/>
  </si>
  <si>
    <t>문학1</t>
    <phoneticPr fontId="77" type="noConversion"/>
  </si>
  <si>
    <t>문학1</t>
  </si>
  <si>
    <t>수학</t>
    <phoneticPr fontId="77" type="noConversion"/>
  </si>
  <si>
    <t>수학</t>
    <phoneticPr fontId="77" type="noConversion"/>
  </si>
  <si>
    <t>수학1</t>
    <phoneticPr fontId="77" type="noConversion"/>
  </si>
  <si>
    <t>수학1</t>
  </si>
  <si>
    <t>영어</t>
    <phoneticPr fontId="77" type="noConversion"/>
  </si>
  <si>
    <t>영어1</t>
    <phoneticPr fontId="77" type="noConversion"/>
  </si>
  <si>
    <t>사회</t>
    <phoneticPr fontId="77" type="noConversion"/>
  </si>
  <si>
    <t>사회</t>
  </si>
  <si>
    <t>과학</t>
    <phoneticPr fontId="77" type="noConversion"/>
  </si>
  <si>
    <t>과학</t>
    <phoneticPr fontId="77" type="noConversion"/>
  </si>
  <si>
    <t>과학</t>
  </si>
  <si>
    <t>한국사</t>
    <phoneticPr fontId="77" type="noConversion"/>
  </si>
  <si>
    <t>한국사</t>
    <phoneticPr fontId="77" type="noConversion"/>
  </si>
  <si>
    <t>한국사</t>
  </si>
  <si>
    <t>도덕</t>
    <phoneticPr fontId="77" type="noConversion"/>
  </si>
  <si>
    <t>기술 가정</t>
    <phoneticPr fontId="77" type="noConversion"/>
  </si>
  <si>
    <t>기술 가정</t>
  </si>
  <si>
    <t>일본어1</t>
    <phoneticPr fontId="77" type="noConversion"/>
  </si>
  <si>
    <t>중국어</t>
    <phoneticPr fontId="77" type="noConversion"/>
  </si>
  <si>
    <t>-</t>
    <phoneticPr fontId="77" type="noConversion"/>
  </si>
  <si>
    <t>종합 내신등급</t>
    <phoneticPr fontId="2" type="noConversion"/>
  </si>
  <si>
    <t>[한국주택금융공사] 2018년 신입직원(고졸) 관련 내신등급 계산표</t>
    <phoneticPr fontId="77" type="noConversion"/>
  </si>
  <si>
    <r>
      <t xml:space="preserve">ㅇ </t>
    </r>
    <r>
      <rPr>
        <sz val="13"/>
        <color rgb="FFFF0000"/>
        <rFont val="맑은 고딕"/>
        <family val="3"/>
        <charset val="129"/>
        <scheme val="major"/>
      </rPr>
      <t>성취(이수 or 미이수)만을 평가하는 과목 및 예체능 과목은 기재하지 마십시오.</t>
    </r>
    <phoneticPr fontId="77" type="noConversion"/>
  </si>
  <si>
    <t>ㅇ 아래 표의 노랑색 셀에만 입력하시고, 이수단위수 및 석차등급 란에는 반드시 숫자만 기입하십시오.</t>
    <phoneticPr fontId="77" type="noConversion"/>
  </si>
  <si>
    <r>
      <t xml:space="preserve">ㅇ 1학년1학기~3학년1학기의 모든 과목, 이수단위수, 석차등급을 입력완료 후, </t>
    </r>
    <r>
      <rPr>
        <b/>
        <sz val="13"/>
        <color theme="1"/>
        <rFont val="맑은 고딕"/>
        <family val="3"/>
        <charset val="129"/>
        <scheme val="major"/>
      </rPr>
      <t>녹색 셀안의 점수를 학교장추천서에 내신등급으로 기재 하시기 바랍니다.</t>
    </r>
    <phoneticPr fontId="77" type="noConversion"/>
  </si>
  <si>
    <r>
      <t xml:space="preserve">ㅇ </t>
    </r>
    <r>
      <rPr>
        <sz val="13"/>
        <color rgb="FFFF0000"/>
        <rFont val="맑은 고딕"/>
        <family val="3"/>
        <charset val="129"/>
        <scheme val="major"/>
      </rPr>
      <t>1~9등급까지 있는 과목은 석차등급에 해당등급을 입력</t>
    </r>
    <r>
      <rPr>
        <sz val="13"/>
        <color theme="1"/>
        <rFont val="맑은 고딕"/>
        <family val="3"/>
        <charset val="129"/>
        <scheme val="major"/>
      </rPr>
      <t>하시기 바랍니다. (단, 성취도등급(A~E)만 있는 예체능 외 과</t>
    </r>
    <r>
      <rPr>
        <sz val="13"/>
        <rFont val="맑은 고딕"/>
        <family val="3"/>
        <charset val="129"/>
        <scheme val="major"/>
      </rPr>
      <t>목의 경우 석차등급에 A는 1, B는 3, C는 5, D는 7, E는 9로 입력하시기 바랍니다</t>
    </r>
    <r>
      <rPr>
        <sz val="13"/>
        <color theme="1"/>
        <rFont val="맑은 고딕"/>
        <family val="3"/>
        <charset val="129"/>
        <scheme val="major"/>
      </rPr>
      <t>.)</t>
    </r>
    <phoneticPr fontId="7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</si>
</sst>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_);[Red]\(0.00\)"/>
    <numFmt numFmtId="177" formatCode="0.00_ "/>
    <numFmt numFmtId="178" formatCode="mm&quot;월&quot;\ dd&quot;일&quot;"/>
    <numFmt numFmtId="179" formatCode="0.0%"/>
    <numFmt numFmtId="180" formatCode="0.00000_ "/>
    <numFmt numFmtId="181" formatCode="0_);[Red]\(0\)"/>
  </numFmts>
  <fonts count="90">
    <font>
      <sz val="10"/>
      <name val="굴림"/>
      <family val="3"/>
      <charset val="129"/>
    </font>
    <font>
      <sz val="10"/>
      <name val="굴림"/>
      <family val="3"/>
      <charset val="129"/>
    </font>
    <font>
      <sz val="8"/>
      <name val="굴림"/>
      <family val="3"/>
      <charset val="129"/>
    </font>
    <font>
      <b/>
      <sz val="16"/>
      <name val="서울들국화"/>
      <family val="1"/>
      <charset val="129"/>
    </font>
    <font>
      <b/>
      <sz val="16"/>
      <name val="견고딕"/>
      <family val="1"/>
      <charset val="129"/>
    </font>
    <font>
      <b/>
      <sz val="16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0"/>
      <color indexed="8"/>
      <name val="바탕"/>
      <family val="1"/>
      <charset val="129"/>
    </font>
    <font>
      <b/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8"/>
      <color indexed="8"/>
      <name val="맑은 고딕"/>
      <family val="3"/>
      <charset val="129"/>
    </font>
    <font>
      <sz val="10"/>
      <name val="바탕"/>
      <family val="1"/>
      <charset val="129"/>
    </font>
    <font>
      <sz val="11"/>
      <name val="바탕"/>
      <family val="1"/>
      <charset val="129"/>
    </font>
    <font>
      <b/>
      <sz val="12"/>
      <name val="궁서체"/>
      <family val="1"/>
      <charset val="129"/>
    </font>
    <font>
      <b/>
      <sz val="10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indexed="12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0"/>
      <name val="굴림"/>
      <family val="3"/>
      <charset val="129"/>
    </font>
    <font>
      <b/>
      <sz val="12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2"/>
      <color indexed="12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14"/>
      <name val="맑은 고딕"/>
      <family val="3"/>
      <charset val="129"/>
    </font>
    <font>
      <b/>
      <sz val="8"/>
      <color indexed="8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4"/>
      <color rgb="FFFF0000"/>
      <name val="바탕"/>
      <family val="1"/>
      <charset val="129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5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5"/>
      <name val="바탕"/>
      <family val="1"/>
      <charset val="129"/>
    </font>
    <font>
      <b/>
      <sz val="16"/>
      <name val="맑은 고딕"/>
      <family val="3"/>
      <charset val="129"/>
      <scheme val="minor"/>
    </font>
    <font>
      <b/>
      <sz val="14"/>
      <color indexed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C0504D"/>
      <name val="맑은 고딕"/>
      <family val="3"/>
      <charset val="129"/>
    </font>
    <font>
      <b/>
      <sz val="14"/>
      <color theme="3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1"/>
      <color theme="0"/>
      <name val="바탕"/>
      <family val="1"/>
      <charset val="129"/>
    </font>
    <font>
      <b/>
      <sz val="10"/>
      <color theme="0"/>
      <name val="바탕"/>
      <family val="1"/>
      <charset val="129"/>
    </font>
    <font>
      <b/>
      <sz val="14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rgb="FF1F497D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1"/>
      <color rgb="FFFF0000"/>
      <name val="바탕"/>
      <family val="1"/>
      <charset val="129"/>
    </font>
    <font>
      <b/>
      <sz val="11"/>
      <color rgb="FFFF0000"/>
      <name val="맑은 고딕"/>
      <family val="3"/>
      <charset val="129"/>
    </font>
    <font>
      <b/>
      <sz val="3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ajor"/>
    </font>
    <font>
      <b/>
      <u/>
      <sz val="18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23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7">
    <xf numFmtId="0" fontId="0" fillId="0" borderId="0" xfId="0">
      <alignment vertical="center"/>
    </xf>
    <xf numFmtId="0" fontId="0" fillId="0" borderId="0" xfId="0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34" fillId="0" borderId="0" xfId="0" applyFo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35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35" fillId="0" borderId="1" xfId="0" applyFont="1" applyFill="1" applyBorder="1" applyAlignment="1" applyProtection="1">
      <alignment horizontal="left" vertical="center"/>
    </xf>
    <xf numFmtId="0" fontId="35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176" fontId="36" fillId="0" borderId="2" xfId="0" applyNumberFormat="1" applyFont="1" applyFill="1" applyBorder="1" applyAlignment="1" applyProtection="1">
      <alignment horizontal="center" vertical="center"/>
    </xf>
    <xf numFmtId="176" fontId="36" fillId="0" borderId="3" xfId="0" applyNumberFormat="1" applyFont="1" applyFill="1" applyBorder="1" applyAlignment="1" applyProtection="1">
      <alignment horizontal="center" vertical="center"/>
    </xf>
    <xf numFmtId="176" fontId="36" fillId="0" borderId="4" xfId="0" applyNumberFormat="1" applyFont="1" applyFill="1" applyBorder="1" applyAlignment="1" applyProtection="1">
      <alignment horizontal="center" vertical="center"/>
    </xf>
    <xf numFmtId="176" fontId="36" fillId="0" borderId="5" xfId="0" applyNumberFormat="1" applyFont="1" applyFill="1" applyBorder="1" applyAlignment="1" applyProtection="1">
      <alignment horizontal="center" vertical="center"/>
    </xf>
    <xf numFmtId="176" fontId="8" fillId="0" borderId="0" xfId="0" applyNumberFormat="1" applyFont="1" applyFill="1" applyAlignment="1" applyProtection="1">
      <alignment horizontal="center" vertical="center"/>
    </xf>
    <xf numFmtId="0" fontId="36" fillId="0" borderId="0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176" fontId="14" fillId="0" borderId="6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0" fontId="37" fillId="3" borderId="0" xfId="0" applyFont="1" applyFill="1" applyProtection="1">
      <alignment vertical="center"/>
    </xf>
    <xf numFmtId="0" fontId="38" fillId="3" borderId="0" xfId="0" applyFont="1" applyFill="1" applyProtection="1">
      <alignment vertical="center"/>
    </xf>
    <xf numFmtId="0" fontId="39" fillId="3" borderId="0" xfId="0" applyFont="1" applyFill="1" applyProtection="1">
      <alignment vertical="center"/>
    </xf>
    <xf numFmtId="0" fontId="40" fillId="3" borderId="0" xfId="0" applyFont="1" applyFill="1" applyProtection="1">
      <alignment vertical="center"/>
    </xf>
    <xf numFmtId="0" fontId="41" fillId="3" borderId="6" xfId="0" applyFont="1" applyFill="1" applyBorder="1" applyAlignment="1" applyProtection="1">
      <alignment horizontal="center" vertical="center"/>
    </xf>
    <xf numFmtId="0" fontId="41" fillId="3" borderId="7" xfId="0" applyFont="1" applyFill="1" applyBorder="1" applyAlignment="1" applyProtection="1">
      <alignment horizontal="center" vertical="center"/>
    </xf>
    <xf numFmtId="0" fontId="41" fillId="3" borderId="8" xfId="0" applyFont="1" applyFill="1" applyBorder="1" applyAlignment="1" applyProtection="1">
      <alignment horizontal="center" vertical="center"/>
    </xf>
    <xf numFmtId="0" fontId="42" fillId="3" borderId="9" xfId="0" applyFont="1" applyFill="1" applyBorder="1" applyAlignment="1" applyProtection="1">
      <alignment horizontal="center" vertical="center"/>
    </xf>
    <xf numFmtId="0" fontId="41" fillId="3" borderId="5" xfId="0" applyFont="1" applyFill="1" applyBorder="1" applyAlignment="1" applyProtection="1">
      <alignment horizontal="center" vertical="center"/>
    </xf>
    <xf numFmtId="0" fontId="41" fillId="3" borderId="3" xfId="0" applyFont="1" applyFill="1" applyBorder="1" applyAlignment="1" applyProtection="1">
      <alignment horizontal="center" vertical="center"/>
    </xf>
    <xf numFmtId="0" fontId="43" fillId="3" borderId="2" xfId="0" applyFont="1" applyFill="1" applyBorder="1" applyAlignment="1" applyProtection="1">
      <alignment horizontal="center" vertical="center"/>
    </xf>
    <xf numFmtId="0" fontId="43" fillId="0" borderId="2" xfId="0" applyFont="1" applyFill="1" applyBorder="1" applyAlignment="1" applyProtection="1">
      <alignment horizontal="center" vertical="center"/>
    </xf>
    <xf numFmtId="0" fontId="43" fillId="0" borderId="3" xfId="0" applyFont="1" applyFill="1" applyBorder="1" applyAlignment="1" applyProtection="1">
      <alignment horizontal="center" vertical="center"/>
    </xf>
    <xf numFmtId="0" fontId="43" fillId="0" borderId="10" xfId="0" applyFont="1" applyFill="1" applyBorder="1" applyAlignment="1" applyProtection="1">
      <alignment horizontal="center" vertical="center"/>
    </xf>
    <xf numFmtId="0" fontId="37" fillId="0" borderId="11" xfId="0" applyFont="1" applyFill="1" applyBorder="1" applyProtection="1">
      <alignment vertical="center"/>
    </xf>
    <xf numFmtId="0" fontId="43" fillId="0" borderId="5" xfId="0" applyFont="1" applyFill="1" applyBorder="1" applyAlignment="1" applyProtection="1">
      <alignment horizontal="center" vertical="center"/>
    </xf>
    <xf numFmtId="0" fontId="42" fillId="4" borderId="2" xfId="0" applyFont="1" applyFill="1" applyBorder="1" applyAlignment="1" applyProtection="1">
      <alignment horizontal="center" vertical="center"/>
    </xf>
    <xf numFmtId="0" fontId="42" fillId="4" borderId="3" xfId="0" applyFont="1" applyFill="1" applyBorder="1" applyAlignment="1" applyProtection="1">
      <alignment horizontal="center" vertical="center"/>
    </xf>
    <xf numFmtId="0" fontId="42" fillId="4" borderId="12" xfId="0" applyFont="1" applyFill="1" applyBorder="1" applyAlignment="1" applyProtection="1">
      <alignment horizontal="center" vertical="center"/>
    </xf>
    <xf numFmtId="0" fontId="42" fillId="4" borderId="13" xfId="0" applyFont="1" applyFill="1" applyBorder="1" applyProtection="1">
      <alignment vertical="center"/>
    </xf>
    <xf numFmtId="0" fontId="42" fillId="4" borderId="5" xfId="0" applyFont="1" applyFill="1" applyBorder="1" applyAlignment="1" applyProtection="1">
      <alignment horizontal="center" vertical="center"/>
    </xf>
    <xf numFmtId="0" fontId="43" fillId="5" borderId="2" xfId="0" applyFont="1" applyFill="1" applyBorder="1" applyAlignment="1" applyProtection="1">
      <alignment horizontal="center" vertical="center"/>
      <protection locked="0"/>
    </xf>
    <xf numFmtId="0" fontId="43" fillId="5" borderId="3" xfId="0" applyFont="1" applyFill="1" applyBorder="1" applyAlignment="1" applyProtection="1">
      <alignment horizontal="center" vertical="center"/>
      <protection locked="0"/>
    </xf>
    <xf numFmtId="0" fontId="43" fillId="5" borderId="10" xfId="0" applyFont="1" applyFill="1" applyBorder="1" applyAlignment="1" applyProtection="1">
      <alignment horizontal="center" vertical="center"/>
      <protection locked="0"/>
    </xf>
    <xf numFmtId="0" fontId="37" fillId="5" borderId="11" xfId="0" applyFont="1" applyFill="1" applyBorder="1" applyProtection="1">
      <alignment vertical="center"/>
      <protection locked="0"/>
    </xf>
    <xf numFmtId="0" fontId="43" fillId="5" borderId="5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left" vertical="center"/>
    </xf>
    <xf numFmtId="0" fontId="44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Protection="1">
      <alignment vertical="center"/>
    </xf>
    <xf numFmtId="0" fontId="6" fillId="0" borderId="0" xfId="0" applyFont="1" applyAlignment="1" applyProtection="1">
      <alignment vertical="center"/>
    </xf>
    <xf numFmtId="0" fontId="45" fillId="0" borderId="0" xfId="0" applyFont="1" applyFill="1" applyAlignment="1" applyProtection="1">
      <alignment vertical="center"/>
    </xf>
    <xf numFmtId="0" fontId="37" fillId="0" borderId="0" xfId="0" applyFont="1" applyFill="1" applyAlignment="1" applyProtection="1">
      <alignment horizontal="center" vertical="center"/>
    </xf>
    <xf numFmtId="0" fontId="46" fillId="0" borderId="0" xfId="0" applyFont="1" applyFill="1" applyAlignment="1" applyProtection="1">
      <alignment vertical="center"/>
    </xf>
    <xf numFmtId="0" fontId="47" fillId="0" borderId="0" xfId="0" applyFont="1" applyFill="1" applyAlignment="1" applyProtection="1">
      <alignment horizontal="left" vertical="center"/>
    </xf>
    <xf numFmtId="0" fontId="36" fillId="0" borderId="0" xfId="0" applyFont="1" applyFill="1" applyAlignment="1" applyProtection="1">
      <alignment horizontal="center" vertical="center"/>
    </xf>
    <xf numFmtId="0" fontId="48" fillId="0" borderId="2" xfId="0" applyFont="1" applyFill="1" applyBorder="1" applyAlignment="1" applyProtection="1">
      <alignment horizontal="center" vertical="center"/>
    </xf>
    <xf numFmtId="178" fontId="35" fillId="0" borderId="2" xfId="0" quotePrefix="1" applyNumberFormat="1" applyFont="1" applyFill="1" applyBorder="1" applyAlignment="1" applyProtection="1">
      <alignment horizontal="center" vertical="center" wrapText="1"/>
    </xf>
    <xf numFmtId="0" fontId="35" fillId="0" borderId="2" xfId="0" quotePrefix="1" applyFont="1" applyFill="1" applyBorder="1" applyAlignment="1" applyProtection="1">
      <alignment horizontal="center" vertical="center" wrapText="1"/>
    </xf>
    <xf numFmtId="0" fontId="35" fillId="0" borderId="14" xfId="0" applyFont="1" applyFill="1" applyBorder="1" applyAlignment="1" applyProtection="1">
      <alignment horizontal="center" vertical="center"/>
    </xf>
    <xf numFmtId="176" fontId="35" fillId="0" borderId="6" xfId="0" applyNumberFormat="1" applyFont="1" applyFill="1" applyBorder="1" applyAlignment="1" applyProtection="1">
      <alignment horizontal="center" vertical="center"/>
    </xf>
    <xf numFmtId="179" fontId="35" fillId="4" borderId="2" xfId="1" applyNumberFormat="1" applyFont="1" applyFill="1" applyBorder="1" applyAlignment="1" applyProtection="1">
      <alignment horizontal="center" vertical="center"/>
    </xf>
    <xf numFmtId="0" fontId="49" fillId="0" borderId="0" xfId="0" applyFont="1" applyFill="1" applyAlignment="1" applyProtection="1">
      <alignment vertical="center"/>
    </xf>
    <xf numFmtId="0" fontId="50" fillId="0" borderId="0" xfId="0" applyFont="1" applyAlignment="1" applyProtection="1">
      <alignment horizontal="center" vertical="center"/>
    </xf>
    <xf numFmtId="0" fontId="51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center" vertical="center"/>
    </xf>
    <xf numFmtId="0" fontId="35" fillId="0" borderId="0" xfId="0" applyFont="1" applyFill="1" applyAlignment="1" applyProtection="1">
      <alignment horizontal="center" vertical="center"/>
    </xf>
    <xf numFmtId="0" fontId="35" fillId="0" borderId="0" xfId="0" applyFont="1" applyFill="1" applyBorder="1" applyAlignment="1" applyProtection="1">
      <alignment horizontal="left" vertical="center"/>
    </xf>
    <xf numFmtId="0" fontId="35" fillId="0" borderId="2" xfId="0" applyFont="1" applyFill="1" applyBorder="1" applyAlignment="1" applyProtection="1">
      <alignment horizontal="center" vertical="center"/>
    </xf>
    <xf numFmtId="0" fontId="35" fillId="0" borderId="2" xfId="0" applyFont="1" applyFill="1" applyBorder="1" applyAlignment="1" applyProtection="1">
      <alignment horizontal="center" vertical="center" wrapText="1"/>
    </xf>
    <xf numFmtId="177" fontId="35" fillId="0" borderId="2" xfId="0" applyNumberFormat="1" applyFont="1" applyFill="1" applyBorder="1" applyAlignment="1" applyProtection="1">
      <alignment horizontal="center" vertical="center" wrapText="1"/>
    </xf>
    <xf numFmtId="179" fontId="35" fillId="0" borderId="2" xfId="1" applyNumberFormat="1" applyFont="1" applyFill="1" applyBorder="1" applyAlignment="1" applyProtection="1">
      <alignment horizontal="center" vertical="center" wrapText="1"/>
    </xf>
    <xf numFmtId="0" fontId="36" fillId="5" borderId="2" xfId="0" applyFont="1" applyFill="1" applyBorder="1" applyAlignment="1" applyProtection="1">
      <alignment horizontal="center" vertical="center"/>
      <protection locked="0"/>
    </xf>
    <xf numFmtId="179" fontId="36" fillId="0" borderId="2" xfId="1" applyNumberFormat="1" applyFont="1" applyFill="1" applyBorder="1" applyAlignment="1" applyProtection="1">
      <alignment horizontal="center" vertical="center"/>
    </xf>
    <xf numFmtId="176" fontId="36" fillId="0" borderId="0" xfId="0" applyNumberFormat="1" applyFont="1" applyFill="1" applyAlignment="1" applyProtection="1">
      <alignment horizontal="center" vertical="center"/>
    </xf>
    <xf numFmtId="177" fontId="36" fillId="0" borderId="0" xfId="0" applyNumberFormat="1" applyFont="1" applyFill="1" applyBorder="1" applyAlignment="1" applyProtection="1">
      <alignment horizontal="center" vertical="center"/>
    </xf>
    <xf numFmtId="0" fontId="53" fillId="0" borderId="0" xfId="0" applyFont="1" applyFill="1" applyAlignment="1" applyProtection="1">
      <alignment horizontal="center" vertical="center"/>
    </xf>
    <xf numFmtId="0" fontId="48" fillId="0" borderId="16" xfId="0" applyFont="1" applyFill="1" applyBorder="1" applyAlignment="1" applyProtection="1">
      <alignment horizontal="center" vertical="center"/>
    </xf>
    <xf numFmtId="178" fontId="35" fillId="0" borderId="16" xfId="0" applyNumberFormat="1" applyFont="1" applyFill="1" applyBorder="1" applyAlignment="1" applyProtection="1">
      <alignment horizontal="center" vertical="center" wrapText="1"/>
    </xf>
    <xf numFmtId="178" fontId="35" fillId="0" borderId="2" xfId="0" applyNumberFormat="1" applyFont="1" applyFill="1" applyBorder="1" applyAlignment="1" applyProtection="1">
      <alignment horizontal="center" vertical="center" wrapText="1"/>
    </xf>
    <xf numFmtId="9" fontId="35" fillId="4" borderId="2" xfId="1" applyFont="1" applyFill="1" applyBorder="1" applyAlignment="1" applyProtection="1">
      <alignment horizontal="center" vertical="center"/>
    </xf>
    <xf numFmtId="0" fontId="49" fillId="0" borderId="0" xfId="0" applyFont="1" applyFill="1" applyBorder="1" applyAlignment="1" applyProtection="1">
      <alignment vertical="center"/>
    </xf>
    <xf numFmtId="176" fontId="35" fillId="5" borderId="2" xfId="0" applyNumberFormat="1" applyFont="1" applyFill="1" applyBorder="1" applyAlignment="1" applyProtection="1">
      <alignment horizontal="center" vertical="center"/>
      <protection locked="0"/>
    </xf>
    <xf numFmtId="0" fontId="54" fillId="0" borderId="14" xfId="0" applyFont="1" applyFill="1" applyBorder="1" applyAlignment="1" applyProtection="1">
      <alignment vertical="center"/>
    </xf>
    <xf numFmtId="0" fontId="54" fillId="0" borderId="0" xfId="0" applyFont="1" applyFill="1" applyBorder="1" applyAlignment="1" applyProtection="1">
      <alignment vertical="center"/>
    </xf>
    <xf numFmtId="0" fontId="50" fillId="0" borderId="0" xfId="0" applyFont="1" applyAlignment="1" applyProtection="1">
      <alignment vertical="center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176" fontId="0" fillId="0" borderId="0" xfId="0" applyNumberFormat="1" applyProtection="1">
      <alignment vertical="center"/>
    </xf>
    <xf numFmtId="0" fontId="55" fillId="0" borderId="0" xfId="0" applyFont="1" applyFill="1" applyBorder="1" applyAlignment="1" applyProtection="1">
      <alignment horizontal="left" vertical="center"/>
    </xf>
    <xf numFmtId="0" fontId="56" fillId="0" borderId="2" xfId="0" applyFont="1" applyFill="1" applyBorder="1" applyAlignment="1" applyProtection="1">
      <alignment horizontal="center" vertical="center"/>
    </xf>
    <xf numFmtId="178" fontId="57" fillId="0" borderId="2" xfId="0" quotePrefix="1" applyNumberFormat="1" applyFont="1" applyFill="1" applyBorder="1" applyAlignment="1" applyProtection="1">
      <alignment horizontal="center" vertical="center" wrapText="1"/>
    </xf>
    <xf numFmtId="0" fontId="57" fillId="0" borderId="2" xfId="0" quotePrefix="1" applyFont="1" applyFill="1" applyBorder="1" applyAlignment="1" applyProtection="1">
      <alignment horizontal="center" vertical="center" wrapText="1"/>
    </xf>
    <xf numFmtId="0" fontId="57" fillId="0" borderId="14" xfId="0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>
      <alignment horizontal="center" vertical="center"/>
    </xf>
    <xf numFmtId="176" fontId="57" fillId="0" borderId="6" xfId="0" applyNumberFormat="1" applyFont="1" applyFill="1" applyBorder="1" applyAlignment="1" applyProtection="1">
      <alignment horizontal="center" vertical="center"/>
    </xf>
    <xf numFmtId="179" fontId="57" fillId="7" borderId="2" xfId="1" applyNumberFormat="1" applyFont="1" applyFill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left" vertical="center"/>
    </xf>
    <xf numFmtId="0" fontId="59" fillId="0" borderId="0" xfId="0" applyFont="1" applyBorder="1" applyAlignment="1" applyProtection="1">
      <alignment horizontal="left" vertical="center"/>
    </xf>
    <xf numFmtId="179" fontId="6" fillId="0" borderId="0" xfId="0" applyNumberFormat="1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/>
    </xf>
    <xf numFmtId="177" fontId="19" fillId="0" borderId="2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50" fillId="0" borderId="0" xfId="0" applyFont="1" applyAlignment="1" applyProtection="1">
      <alignment horizontal="left" vertical="center"/>
    </xf>
    <xf numFmtId="0" fontId="60" fillId="0" borderId="0" xfId="0" applyFont="1" applyFill="1" applyAlignment="1" applyProtection="1">
      <alignment horizontal="right" vertical="center"/>
    </xf>
    <xf numFmtId="0" fontId="50" fillId="0" borderId="0" xfId="0" applyFont="1" applyAlignment="1" applyProtection="1">
      <alignment horizontal="left" vertical="center" wrapText="1"/>
    </xf>
    <xf numFmtId="0" fontId="24" fillId="0" borderId="0" xfId="0" applyFont="1" applyBorder="1" applyAlignment="1" applyProtection="1">
      <alignment horizontal="left" vertical="center"/>
    </xf>
    <xf numFmtId="179" fontId="6" fillId="0" borderId="2" xfId="0" applyNumberFormat="1" applyFont="1" applyFill="1" applyBorder="1" applyAlignment="1" applyProtection="1">
      <alignment horizontal="center" vertical="center"/>
    </xf>
    <xf numFmtId="179" fontId="8" fillId="0" borderId="2" xfId="0" applyNumberFormat="1" applyFont="1" applyFill="1" applyBorder="1" applyAlignment="1" applyProtection="1">
      <alignment horizontal="center" vertical="center"/>
    </xf>
    <xf numFmtId="179" fontId="8" fillId="0" borderId="0" xfId="0" applyNumberFormat="1" applyFont="1" applyFill="1" applyBorder="1" applyAlignment="1" applyProtection="1">
      <alignment horizontal="center" vertical="center"/>
    </xf>
    <xf numFmtId="0" fontId="61" fillId="0" borderId="0" xfId="0" applyFont="1" applyFill="1" applyAlignment="1" applyProtection="1">
      <alignment horizontal="center" vertical="center"/>
    </xf>
    <xf numFmtId="0" fontId="61" fillId="0" borderId="0" xfId="0" applyFont="1" applyAlignment="1" applyProtection="1">
      <alignment horizontal="center" vertical="center"/>
    </xf>
    <xf numFmtId="0" fontId="62" fillId="0" borderId="0" xfId="0" applyFont="1" applyFill="1" applyAlignment="1" applyProtection="1">
      <alignment horizontal="center" vertical="center"/>
    </xf>
    <xf numFmtId="0" fontId="63" fillId="0" borderId="0" xfId="0" applyFo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</xf>
    <xf numFmtId="178" fontId="11" fillId="0" borderId="2" xfId="0" quotePrefix="1" applyNumberFormat="1" applyFont="1" applyFill="1" applyBorder="1" applyAlignment="1" applyProtection="1">
      <alignment horizontal="center" vertical="center" wrapText="1"/>
    </xf>
    <xf numFmtId="0" fontId="11" fillId="0" borderId="2" xfId="0" quotePrefix="1" applyFont="1" applyFill="1" applyBorder="1" applyAlignment="1" applyProtection="1">
      <alignment horizontal="center" vertical="center" wrapText="1"/>
    </xf>
    <xf numFmtId="176" fontId="11" fillId="0" borderId="6" xfId="0" applyNumberFormat="1" applyFont="1" applyFill="1" applyBorder="1" applyAlignment="1" applyProtection="1">
      <alignment horizontal="center" vertical="center"/>
    </xf>
    <xf numFmtId="176" fontId="11" fillId="2" borderId="2" xfId="0" applyNumberFormat="1" applyFont="1" applyFill="1" applyBorder="1" applyAlignment="1" applyProtection="1">
      <alignment horizontal="center" vertical="center"/>
    </xf>
    <xf numFmtId="0" fontId="20" fillId="0" borderId="16" xfId="0" applyFont="1" applyFill="1" applyBorder="1" applyAlignment="1" applyProtection="1">
      <alignment horizontal="center" vertical="center"/>
    </xf>
    <xf numFmtId="178" fontId="11" fillId="0" borderId="16" xfId="0" applyNumberFormat="1" applyFont="1" applyFill="1" applyBorder="1" applyAlignment="1" applyProtection="1">
      <alignment horizontal="center" vertical="center" wrapText="1"/>
    </xf>
    <xf numFmtId="176" fontId="11" fillId="0" borderId="2" xfId="0" applyNumberFormat="1" applyFont="1" applyFill="1" applyBorder="1" applyAlignment="1" applyProtection="1">
      <alignment horizontal="center" vertical="center"/>
    </xf>
    <xf numFmtId="176" fontId="8" fillId="5" borderId="2" xfId="0" applyNumberFormat="1" applyFont="1" applyFill="1" applyBorder="1" applyAlignment="1" applyProtection="1">
      <alignment horizontal="center" vertical="center"/>
    </xf>
    <xf numFmtId="0" fontId="62" fillId="0" borderId="2" xfId="0" quotePrefix="1" applyFont="1" applyFill="1" applyBorder="1" applyAlignment="1" applyProtection="1">
      <alignment horizontal="center" vertical="center" wrapText="1"/>
    </xf>
    <xf numFmtId="179" fontId="62" fillId="7" borderId="2" xfId="1" applyNumberFormat="1" applyFont="1" applyFill="1" applyBorder="1" applyAlignment="1" applyProtection="1">
      <alignment horizontal="center" vertical="center"/>
    </xf>
    <xf numFmtId="0" fontId="64" fillId="0" borderId="0" xfId="0" applyFont="1" applyBorder="1" applyAlignment="1" applyProtection="1">
      <alignment horizontal="center" vertical="center"/>
    </xf>
    <xf numFmtId="0" fontId="65" fillId="0" borderId="0" xfId="0" applyFont="1" applyAlignment="1" applyProtection="1">
      <alignment horizontal="center" vertical="center"/>
    </xf>
    <xf numFmtId="0" fontId="66" fillId="0" borderId="0" xfId="0" applyFont="1" applyFill="1" applyBorder="1" applyAlignment="1" applyProtection="1">
      <alignment horizontal="center" vertical="center"/>
    </xf>
    <xf numFmtId="0" fontId="61" fillId="0" borderId="0" xfId="0" applyFont="1" applyFill="1" applyBorder="1" applyAlignment="1" applyProtection="1">
      <alignment horizontal="center" vertical="center"/>
    </xf>
    <xf numFmtId="0" fontId="67" fillId="0" borderId="0" xfId="0" applyFont="1" applyFill="1" applyAlignment="1" applyProtection="1">
      <alignment vertical="center"/>
    </xf>
    <xf numFmtId="0" fontId="62" fillId="0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68" fillId="0" borderId="0" xfId="0" applyFont="1" applyFill="1" applyAlignment="1" applyProtection="1">
      <alignment horizontal="center" vertical="center"/>
    </xf>
    <xf numFmtId="176" fontId="53" fillId="0" borderId="0" xfId="0" applyNumberFormat="1" applyFont="1" applyFill="1" applyAlignment="1" applyProtection="1">
      <alignment horizontal="center" vertical="center"/>
    </xf>
    <xf numFmtId="0" fontId="53" fillId="0" borderId="0" xfId="0" applyFont="1" applyFill="1" applyBorder="1" applyAlignment="1" applyProtection="1">
      <alignment horizontal="center" vertical="center"/>
    </xf>
    <xf numFmtId="0" fontId="53" fillId="0" borderId="0" xfId="0" applyFont="1" applyAlignment="1" applyProtection="1">
      <alignment horizontal="center" vertical="center"/>
    </xf>
    <xf numFmtId="0" fontId="68" fillId="0" borderId="0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 applyProtection="1">
      <alignment horizontal="center" vertical="center"/>
      <protection locked="0"/>
    </xf>
    <xf numFmtId="180" fontId="14" fillId="4" borderId="2" xfId="1" applyNumberFormat="1" applyFont="1" applyFill="1" applyBorder="1" applyAlignment="1" applyProtection="1">
      <alignment horizontal="center" vertical="center"/>
    </xf>
    <xf numFmtId="0" fontId="31" fillId="3" borderId="0" xfId="0" applyFont="1" applyFill="1" applyProtection="1">
      <alignment vertical="center"/>
    </xf>
    <xf numFmtId="0" fontId="40" fillId="0" borderId="0" xfId="0" applyFont="1" applyFill="1" applyProtection="1">
      <alignment vertical="center"/>
    </xf>
    <xf numFmtId="0" fontId="37" fillId="0" borderId="0" xfId="0" applyFont="1" applyFill="1" applyProtection="1">
      <alignment vertical="center"/>
    </xf>
    <xf numFmtId="0" fontId="32" fillId="0" borderId="2" xfId="0" applyFont="1" applyFill="1" applyBorder="1" applyAlignment="1" applyProtection="1">
      <alignment horizontal="center" vertical="center" wrapText="1"/>
    </xf>
    <xf numFmtId="0" fontId="69" fillId="5" borderId="2" xfId="0" applyFont="1" applyFill="1" applyBorder="1" applyAlignment="1" applyProtection="1">
      <alignment horizontal="center" vertical="center"/>
    </xf>
    <xf numFmtId="0" fontId="50" fillId="0" borderId="0" xfId="0" applyFont="1" applyAlignment="1" applyProtection="1">
      <alignment horizontal="left" vertical="center"/>
    </xf>
    <xf numFmtId="0" fontId="27" fillId="3" borderId="2" xfId="0" applyFont="1" applyFill="1" applyBorder="1" applyAlignment="1" applyProtection="1">
      <alignment horizontal="center" vertical="center"/>
    </xf>
    <xf numFmtId="0" fontId="37" fillId="3" borderId="17" xfId="0" applyFont="1" applyFill="1" applyBorder="1" applyProtection="1">
      <alignment vertical="center"/>
    </xf>
    <xf numFmtId="0" fontId="40" fillId="3" borderId="17" xfId="0" applyFont="1" applyFill="1" applyBorder="1" applyProtection="1">
      <alignment vertical="center"/>
    </xf>
    <xf numFmtId="0" fontId="70" fillId="3" borderId="0" xfId="0" applyFont="1" applyFill="1" applyAlignment="1" applyProtection="1">
      <alignment horizontal="left" vertical="center" indent="2"/>
    </xf>
    <xf numFmtId="0" fontId="0" fillId="0" borderId="0" xfId="0" applyProtection="1">
      <alignment vertical="center"/>
      <protection locked="0"/>
    </xf>
    <xf numFmtId="0" fontId="70" fillId="0" borderId="0" xfId="0" applyFont="1" applyAlignment="1" applyProtection="1">
      <alignment horizontal="left" vertical="center"/>
    </xf>
    <xf numFmtId="0" fontId="70" fillId="0" borderId="0" xfId="0" applyFont="1" applyAlignment="1" applyProtection="1">
      <alignment horizontal="left" vertical="center" indent="1"/>
    </xf>
    <xf numFmtId="0" fontId="33" fillId="0" borderId="0" xfId="0" applyFont="1" applyAlignment="1" applyProtection="1">
      <alignment vertical="center"/>
    </xf>
    <xf numFmtId="0" fontId="40" fillId="0" borderId="0" xfId="0" applyFont="1" applyFill="1" applyAlignment="1" applyProtection="1">
      <alignment horizontal="left" vertical="center" indent="1"/>
    </xf>
    <xf numFmtId="0" fontId="0" fillId="0" borderId="0" xfId="0" applyFill="1" applyProtection="1">
      <alignment vertical="center"/>
    </xf>
    <xf numFmtId="0" fontId="0" fillId="0" borderId="22" xfId="0" applyBorder="1" applyProtection="1">
      <alignment vertical="center"/>
    </xf>
    <xf numFmtId="0" fontId="0" fillId="0" borderId="23" xfId="0" applyBorder="1" applyProtection="1">
      <alignment vertical="center"/>
    </xf>
    <xf numFmtId="0" fontId="0" fillId="0" borderId="23" xfId="0" applyFill="1" applyBorder="1" applyProtection="1">
      <alignment vertical="center"/>
    </xf>
    <xf numFmtId="0" fontId="0" fillId="0" borderId="24" xfId="0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25" xfId="0" applyBorder="1" applyProtection="1">
      <alignment vertical="center"/>
    </xf>
    <xf numFmtId="0" fontId="76" fillId="8" borderId="0" xfId="0" applyFont="1" applyFill="1" applyBorder="1" applyAlignment="1" applyProtection="1">
      <alignment horizontal="center" vertical="center"/>
    </xf>
    <xf numFmtId="0" fontId="78" fillId="0" borderId="26" xfId="0" applyFont="1" applyFill="1" applyBorder="1" applyAlignment="1" applyProtection="1">
      <alignment horizontal="center" vertical="center"/>
    </xf>
    <xf numFmtId="0" fontId="78" fillId="0" borderId="0" xfId="0" applyFont="1" applyFill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79" fillId="0" borderId="26" xfId="0" applyFont="1" applyFill="1" applyBorder="1" applyAlignment="1" applyProtection="1">
      <alignment horizontal="center" vertical="center"/>
    </xf>
    <xf numFmtId="0" fontId="79" fillId="0" borderId="0" xfId="0" applyFont="1" applyFill="1" applyBorder="1" applyAlignment="1" applyProtection="1">
      <alignment horizontal="center" vertical="center"/>
    </xf>
    <xf numFmtId="0" fontId="80" fillId="0" borderId="26" xfId="0" applyFont="1" applyFill="1" applyBorder="1" applyAlignment="1" applyProtection="1">
      <alignment horizontal="center" vertical="center"/>
    </xf>
    <xf numFmtId="0" fontId="80" fillId="0" borderId="0" xfId="0" applyFont="1" applyFill="1" applyBorder="1" applyAlignment="1" applyProtection="1">
      <alignment horizontal="center" vertical="center"/>
    </xf>
    <xf numFmtId="0" fontId="81" fillId="0" borderId="0" xfId="0" applyFont="1" applyFill="1" applyBorder="1" applyAlignment="1" applyProtection="1">
      <alignment horizontal="center" vertical="center"/>
    </xf>
    <xf numFmtId="0" fontId="82" fillId="0" borderId="0" xfId="0" applyFont="1" applyFill="1" applyBorder="1" applyAlignment="1" applyProtection="1">
      <alignment vertical="center"/>
    </xf>
    <xf numFmtId="0" fontId="82" fillId="0" borderId="0" xfId="0" applyFont="1" applyFill="1" applyBorder="1" applyAlignment="1" applyProtection="1">
      <alignment horizontal="center" vertical="center"/>
    </xf>
    <xf numFmtId="0" fontId="84" fillId="0" borderId="19" xfId="0" applyFont="1" applyFill="1" applyBorder="1" applyAlignment="1" applyProtection="1">
      <alignment horizontal="left" vertical="center"/>
    </xf>
    <xf numFmtId="0" fontId="0" fillId="0" borderId="27" xfId="0" applyBorder="1" applyProtection="1">
      <alignment vertical="center"/>
    </xf>
    <xf numFmtId="0" fontId="81" fillId="0" borderId="27" xfId="0" applyFont="1" applyFill="1" applyBorder="1" applyAlignment="1" applyProtection="1">
      <alignment horizontal="center" vertical="center"/>
    </xf>
    <xf numFmtId="0" fontId="80" fillId="0" borderId="27" xfId="0" applyFont="1" applyFill="1" applyBorder="1" applyAlignment="1" applyProtection="1">
      <alignment horizontal="center" vertical="center"/>
    </xf>
    <xf numFmtId="0" fontId="82" fillId="0" borderId="27" xfId="0" applyFont="1" applyFill="1" applyBorder="1" applyAlignment="1" applyProtection="1">
      <alignment vertical="center"/>
    </xf>
    <xf numFmtId="0" fontId="82" fillId="0" borderId="27" xfId="0" applyFont="1" applyFill="1" applyBorder="1" applyAlignment="1" applyProtection="1">
      <alignment horizontal="center" vertical="center"/>
    </xf>
    <xf numFmtId="0" fontId="80" fillId="0" borderId="20" xfId="0" applyFont="1" applyFill="1" applyBorder="1" applyAlignment="1" applyProtection="1">
      <alignment horizontal="center" vertical="center"/>
    </xf>
    <xf numFmtId="0" fontId="84" fillId="0" borderId="14" xfId="0" applyFont="1" applyFill="1" applyBorder="1" applyAlignment="1" applyProtection="1">
      <alignment horizontal="left" vertical="center"/>
    </xf>
    <xf numFmtId="0" fontId="80" fillId="0" borderId="18" xfId="0" applyFont="1" applyFill="1" applyBorder="1" applyAlignment="1" applyProtection="1">
      <alignment horizontal="center" vertical="center"/>
    </xf>
    <xf numFmtId="0" fontId="0" fillId="0" borderId="7" xfId="0" applyBorder="1" applyProtection="1">
      <alignment vertical="center"/>
    </xf>
    <xf numFmtId="0" fontId="0" fillId="0" borderId="1" xfId="0" applyBorder="1" applyProtection="1">
      <alignment vertical="center"/>
    </xf>
    <xf numFmtId="0" fontId="81" fillId="0" borderId="1" xfId="0" applyFont="1" applyFill="1" applyBorder="1" applyAlignment="1" applyProtection="1">
      <alignment horizontal="center" vertical="center"/>
    </xf>
    <xf numFmtId="0" fontId="80" fillId="0" borderId="1" xfId="0" applyFont="1" applyFill="1" applyBorder="1" applyAlignment="1" applyProtection="1">
      <alignment horizontal="center" vertical="center"/>
    </xf>
    <xf numFmtId="0" fontId="82" fillId="0" borderId="1" xfId="0" applyFont="1" applyFill="1" applyBorder="1" applyAlignment="1" applyProtection="1">
      <alignment vertical="center"/>
    </xf>
    <xf numFmtId="0" fontId="82" fillId="0" borderId="1" xfId="0" applyFont="1" applyFill="1" applyBorder="1" applyAlignment="1" applyProtection="1">
      <alignment horizontal="center" vertical="center"/>
    </xf>
    <xf numFmtId="0" fontId="80" fillId="0" borderId="21" xfId="0" applyFont="1" applyFill="1" applyBorder="1" applyAlignment="1" applyProtection="1">
      <alignment horizontal="center" vertical="center"/>
    </xf>
    <xf numFmtId="0" fontId="85" fillId="0" borderId="0" xfId="0" applyFont="1" applyFill="1" applyBorder="1" applyAlignment="1" applyProtection="1">
      <alignment vertical="center"/>
    </xf>
    <xf numFmtId="0" fontId="85" fillId="0" borderId="0" xfId="0" applyFont="1" applyFill="1" applyBorder="1" applyAlignment="1" applyProtection="1">
      <alignment horizontal="left" vertical="center"/>
    </xf>
    <xf numFmtId="181" fontId="82" fillId="0" borderId="2" xfId="0" applyNumberFormat="1" applyFont="1" applyFill="1" applyBorder="1" applyAlignment="1" applyProtection="1">
      <alignment horizontal="center" vertical="center"/>
    </xf>
    <xf numFmtId="0" fontId="85" fillId="0" borderId="26" xfId="0" applyFont="1" applyFill="1" applyBorder="1" applyAlignment="1" applyProtection="1">
      <alignment horizontal="left" vertical="center"/>
    </xf>
    <xf numFmtId="177" fontId="82" fillId="10" borderId="2" xfId="0" applyNumberFormat="1" applyFont="1" applyFill="1" applyBorder="1" applyAlignment="1" applyProtection="1">
      <alignment horizontal="center" vertical="center"/>
    </xf>
    <xf numFmtId="0" fontId="0" fillId="0" borderId="25" xfId="0" applyFill="1" applyBorder="1" applyProtection="1">
      <alignment vertical="center"/>
    </xf>
    <xf numFmtId="0" fontId="80" fillId="9" borderId="2" xfId="0" applyFont="1" applyFill="1" applyBorder="1" applyAlignment="1" applyProtection="1">
      <alignment horizontal="center" vertical="center"/>
    </xf>
    <xf numFmtId="181" fontId="82" fillId="11" borderId="2" xfId="0" applyNumberFormat="1" applyFont="1" applyFill="1" applyBorder="1" applyAlignment="1" applyProtection="1">
      <alignment horizontal="center" vertical="center"/>
      <protection locked="0"/>
    </xf>
    <xf numFmtId="181" fontId="82" fillId="0" borderId="0" xfId="0" applyNumberFormat="1" applyFont="1" applyFill="1" applyBorder="1" applyAlignment="1" applyProtection="1">
      <alignment horizontal="center" vertical="center"/>
    </xf>
    <xf numFmtId="0" fontId="82" fillId="0" borderId="26" xfId="0" applyFont="1" applyFill="1" applyBorder="1" applyAlignment="1" applyProtection="1">
      <alignment vertical="center"/>
    </xf>
    <xf numFmtId="181" fontId="82" fillId="0" borderId="26" xfId="0" applyNumberFormat="1" applyFont="1" applyFill="1" applyBorder="1" applyAlignment="1" applyProtection="1">
      <alignment horizontal="center" vertical="center"/>
    </xf>
    <xf numFmtId="0" fontId="80" fillId="0" borderId="2" xfId="0" applyFont="1" applyFill="1" applyBorder="1" applyAlignment="1" applyProtection="1">
      <alignment horizontal="center" vertical="center"/>
    </xf>
    <xf numFmtId="181" fontId="80" fillId="0" borderId="2" xfId="0" applyNumberFormat="1" applyFont="1" applyFill="1" applyBorder="1" applyAlignment="1" applyProtection="1">
      <alignment horizontal="center" vertical="center"/>
    </xf>
    <xf numFmtId="181" fontId="80" fillId="0" borderId="0" xfId="0" applyNumberFormat="1" applyFont="1" applyFill="1" applyBorder="1" applyAlignment="1" applyProtection="1">
      <alignment horizontal="center" vertical="center"/>
    </xf>
    <xf numFmtId="0" fontId="0" fillId="0" borderId="28" xfId="0" applyFill="1" applyBorder="1" applyProtection="1">
      <alignment vertical="center"/>
    </xf>
    <xf numFmtId="0" fontId="82" fillId="0" borderId="29" xfId="0" applyFont="1" applyFill="1" applyBorder="1" applyAlignment="1" applyProtection="1">
      <alignment vertical="center"/>
    </xf>
    <xf numFmtId="181" fontId="82" fillId="0" borderId="30" xfId="0" applyNumberFormat="1" applyFont="1" applyFill="1" applyBorder="1" applyAlignment="1" applyProtection="1">
      <alignment horizontal="center" vertical="center"/>
    </xf>
    <xf numFmtId="0" fontId="0" fillId="0" borderId="31" xfId="0" applyBorder="1" applyProtection="1">
      <alignment vertical="center"/>
    </xf>
    <xf numFmtId="0" fontId="87" fillId="0" borderId="32" xfId="0" applyFont="1" applyBorder="1" applyProtection="1">
      <alignment vertical="center"/>
    </xf>
    <xf numFmtId="0" fontId="0" fillId="0" borderId="32" xfId="0" applyBorder="1" applyProtection="1">
      <alignment vertical="center"/>
    </xf>
    <xf numFmtId="0" fontId="0" fillId="0" borderId="32" xfId="0" applyFill="1" applyBorder="1" applyProtection="1">
      <alignment vertical="center"/>
    </xf>
    <xf numFmtId="0" fontId="0" fillId="0" borderId="33" xfId="0" applyFill="1" applyBorder="1" applyProtection="1">
      <alignment vertical="center"/>
    </xf>
    <xf numFmtId="0" fontId="0" fillId="0" borderId="34" xfId="0" applyBorder="1" applyProtection="1">
      <alignment vertical="center"/>
    </xf>
    <xf numFmtId="0" fontId="0" fillId="0" borderId="35" xfId="0" applyFill="1" applyBorder="1" applyProtection="1">
      <alignment vertical="center"/>
    </xf>
    <xf numFmtId="181" fontId="82" fillId="11" borderId="2" xfId="0" applyNumberFormat="1" applyFont="1" applyFill="1" applyBorder="1" applyAlignment="1" applyProtection="1">
      <alignment horizontal="center" vertical="center"/>
    </xf>
    <xf numFmtId="0" fontId="0" fillId="0" borderId="36" xfId="0" applyBorder="1" applyProtection="1">
      <alignment vertical="center"/>
    </xf>
    <xf numFmtId="0" fontId="0" fillId="0" borderId="37" xfId="0" applyBorder="1" applyProtection="1">
      <alignment vertical="center"/>
    </xf>
    <xf numFmtId="0" fontId="0" fillId="0" borderId="37" xfId="0" applyFill="1" applyBorder="1" applyProtection="1">
      <alignment vertical="center"/>
    </xf>
    <xf numFmtId="0" fontId="0" fillId="0" borderId="38" xfId="0" applyFill="1" applyBorder="1" applyProtection="1">
      <alignment vertical="center"/>
    </xf>
    <xf numFmtId="0" fontId="82" fillId="11" borderId="2" xfId="0" applyFont="1" applyFill="1" applyBorder="1" applyAlignment="1" applyProtection="1">
      <alignment horizontal="center" vertical="center" shrinkToFit="1"/>
      <protection locked="0"/>
    </xf>
    <xf numFmtId="0" fontId="82" fillId="11" borderId="2" xfId="0" applyFont="1" applyFill="1" applyBorder="1" applyAlignment="1" applyProtection="1">
      <alignment horizontal="center" vertical="center" shrinkToFit="1"/>
    </xf>
    <xf numFmtId="177" fontId="26" fillId="6" borderId="2" xfId="1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center" vertical="center"/>
    </xf>
    <xf numFmtId="0" fontId="21" fillId="0" borderId="18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horizontal="center" vertical="center"/>
    </xf>
    <xf numFmtId="0" fontId="15" fillId="0" borderId="18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21" fillId="0" borderId="14" xfId="0" applyFont="1" applyFill="1" applyBorder="1" applyAlignment="1" applyProtection="1">
      <alignment horizontal="center" vertical="center"/>
    </xf>
    <xf numFmtId="0" fontId="27" fillId="3" borderId="3" xfId="0" applyFont="1" applyFill="1" applyBorder="1" applyAlignment="1" applyProtection="1">
      <alignment horizontal="center" vertical="center"/>
    </xf>
    <xf numFmtId="0" fontId="27" fillId="3" borderId="5" xfId="0" applyFont="1" applyFill="1" applyBorder="1" applyAlignment="1" applyProtection="1">
      <alignment horizontal="center" vertical="center"/>
    </xf>
    <xf numFmtId="0" fontId="43" fillId="5" borderId="19" xfId="0" applyFont="1" applyFill="1" applyBorder="1" applyAlignment="1" applyProtection="1">
      <alignment horizontal="center" vertical="center"/>
      <protection locked="0"/>
    </xf>
    <xf numFmtId="0" fontId="43" fillId="5" borderId="20" xfId="0" applyFont="1" applyFill="1" applyBorder="1" applyAlignment="1" applyProtection="1">
      <alignment horizontal="center" vertical="center"/>
      <protection locked="0"/>
    </xf>
    <xf numFmtId="0" fontId="43" fillId="5" borderId="14" xfId="0" applyFont="1" applyFill="1" applyBorder="1" applyAlignment="1" applyProtection="1">
      <alignment horizontal="center" vertical="center"/>
      <protection locked="0"/>
    </xf>
    <xf numFmtId="0" fontId="43" fillId="5" borderId="18" xfId="0" applyFont="1" applyFill="1" applyBorder="1" applyAlignment="1" applyProtection="1">
      <alignment horizontal="center" vertical="center"/>
      <protection locked="0"/>
    </xf>
    <xf numFmtId="0" fontId="43" fillId="5" borderId="7" xfId="0" applyFont="1" applyFill="1" applyBorder="1" applyAlignment="1" applyProtection="1">
      <alignment horizontal="center" vertical="center"/>
      <protection locked="0"/>
    </xf>
    <xf numFmtId="0" fontId="43" fillId="5" borderId="21" xfId="0" applyFont="1" applyFill="1" applyBorder="1" applyAlignment="1" applyProtection="1">
      <alignment horizontal="center" vertical="center"/>
      <protection locked="0"/>
    </xf>
    <xf numFmtId="0" fontId="43" fillId="5" borderId="16" xfId="0" applyFont="1" applyFill="1" applyBorder="1" applyAlignment="1" applyProtection="1">
      <alignment horizontal="center" vertical="center"/>
      <protection locked="0"/>
    </xf>
    <xf numFmtId="0" fontId="43" fillId="5" borderId="15" xfId="0" applyFont="1" applyFill="1" applyBorder="1" applyAlignment="1" applyProtection="1">
      <alignment horizontal="center" vertical="center"/>
      <protection locked="0"/>
    </xf>
    <xf numFmtId="0" fontId="43" fillId="5" borderId="6" xfId="0" applyFont="1" applyFill="1" applyBorder="1" applyAlignment="1" applyProtection="1">
      <alignment horizontal="center" vertical="center"/>
      <protection locked="0"/>
    </xf>
    <xf numFmtId="0" fontId="41" fillId="3" borderId="2" xfId="0" applyFont="1" applyFill="1" applyBorder="1" applyAlignment="1" applyProtection="1">
      <alignment horizontal="center" vertical="center"/>
    </xf>
    <xf numFmtId="0" fontId="41" fillId="3" borderId="16" xfId="0" applyFont="1" applyFill="1" applyBorder="1" applyAlignment="1" applyProtection="1">
      <alignment horizontal="center" vertical="center"/>
    </xf>
    <xf numFmtId="0" fontId="43" fillId="3" borderId="3" xfId="0" applyFont="1" applyFill="1" applyBorder="1" applyAlignment="1" applyProtection="1">
      <alignment horizontal="center" vertical="center"/>
    </xf>
    <xf numFmtId="0" fontId="43" fillId="3" borderId="5" xfId="0" applyFont="1" applyFill="1" applyBorder="1" applyAlignment="1" applyProtection="1">
      <alignment horizontal="center" vertical="center"/>
    </xf>
    <xf numFmtId="0" fontId="43" fillId="5" borderId="3" xfId="0" applyFont="1" applyFill="1" applyBorder="1" applyAlignment="1" applyProtection="1">
      <alignment horizontal="center" vertical="center"/>
      <protection locked="0"/>
    </xf>
    <xf numFmtId="0" fontId="43" fillId="5" borderId="4" xfId="0" applyFont="1" applyFill="1" applyBorder="1" applyAlignment="1" applyProtection="1">
      <alignment horizontal="center" vertical="center"/>
      <protection locked="0"/>
    </xf>
    <xf numFmtId="0" fontId="43" fillId="5" borderId="5" xfId="0" applyFont="1" applyFill="1" applyBorder="1" applyAlignment="1" applyProtection="1">
      <alignment horizontal="center" vertical="center"/>
      <protection locked="0"/>
    </xf>
    <xf numFmtId="0" fontId="41" fillId="3" borderId="19" xfId="0" applyFont="1" applyFill="1" applyBorder="1" applyAlignment="1" applyProtection="1">
      <alignment horizontal="center" vertical="center"/>
    </xf>
    <xf numFmtId="0" fontId="41" fillId="3" borderId="20" xfId="0" applyFont="1" applyFill="1" applyBorder="1" applyAlignment="1" applyProtection="1">
      <alignment horizontal="center" vertical="center"/>
    </xf>
    <xf numFmtId="0" fontId="41" fillId="3" borderId="7" xfId="0" applyFont="1" applyFill="1" applyBorder="1" applyAlignment="1" applyProtection="1">
      <alignment horizontal="center" vertical="center"/>
    </xf>
    <xf numFmtId="0" fontId="41" fillId="3" borderId="21" xfId="0" applyFont="1" applyFill="1" applyBorder="1" applyAlignment="1" applyProtection="1">
      <alignment horizontal="center" vertical="center"/>
    </xf>
    <xf numFmtId="0" fontId="42" fillId="3" borderId="3" xfId="0" applyFont="1" applyFill="1" applyBorder="1" applyAlignment="1" applyProtection="1">
      <alignment horizontal="center" vertical="center"/>
    </xf>
    <xf numFmtId="0" fontId="42" fillId="3" borderId="4" xfId="0" applyFont="1" applyFill="1" applyBorder="1" applyAlignment="1" applyProtection="1">
      <alignment horizontal="center" vertical="center"/>
    </xf>
    <xf numFmtId="0" fontId="42" fillId="3" borderId="5" xfId="0" applyFont="1" applyFill="1" applyBorder="1" applyAlignment="1" applyProtection="1">
      <alignment horizontal="center" vertical="center"/>
    </xf>
    <xf numFmtId="0" fontId="43" fillId="0" borderId="3" xfId="0" applyFont="1" applyFill="1" applyBorder="1" applyAlignment="1" applyProtection="1">
      <alignment horizontal="center" vertical="center"/>
    </xf>
    <xf numFmtId="0" fontId="43" fillId="0" borderId="4" xfId="0" applyFont="1" applyFill="1" applyBorder="1" applyAlignment="1" applyProtection="1">
      <alignment horizontal="center" vertical="center"/>
    </xf>
    <xf numFmtId="0" fontId="43" fillId="0" borderId="5" xfId="0" applyFont="1" applyFill="1" applyBorder="1" applyAlignment="1" applyProtection="1">
      <alignment horizontal="center" vertical="center"/>
    </xf>
    <xf numFmtId="0" fontId="76" fillId="8" borderId="0" xfId="0" applyFont="1" applyFill="1" applyBorder="1" applyAlignment="1" applyProtection="1">
      <alignment horizontal="center" vertical="center"/>
    </xf>
    <xf numFmtId="0" fontId="83" fillId="9" borderId="19" xfId="0" applyFont="1" applyFill="1" applyBorder="1" applyAlignment="1" applyProtection="1">
      <alignment horizontal="center" vertical="center" wrapText="1"/>
    </xf>
    <xf numFmtId="0" fontId="83" fillId="9" borderId="14" xfId="0" applyFont="1" applyFill="1" applyBorder="1" applyAlignment="1" applyProtection="1">
      <alignment horizontal="center" vertical="center" wrapText="1"/>
    </xf>
    <xf numFmtId="0" fontId="83" fillId="9" borderId="7" xfId="0" applyFont="1" applyFill="1" applyBorder="1" applyAlignment="1" applyProtection="1">
      <alignment horizontal="center" vertical="center" wrapText="1"/>
    </xf>
    <xf numFmtId="0" fontId="82" fillId="9" borderId="2" xfId="0" applyFont="1" applyFill="1" applyBorder="1" applyAlignment="1" applyProtection="1">
      <alignment horizontal="center" vertical="center"/>
    </xf>
    <xf numFmtId="0" fontId="80" fillId="9" borderId="2" xfId="0" applyFont="1" applyFill="1" applyBorder="1" applyAlignment="1" applyProtection="1">
      <alignment horizontal="center" vertical="center"/>
    </xf>
    <xf numFmtId="0" fontId="38" fillId="0" borderId="3" xfId="0" applyFont="1" applyBorder="1" applyAlignment="1" applyProtection="1">
      <alignment horizontal="center" vertical="center"/>
    </xf>
    <xf numFmtId="0" fontId="38" fillId="0" borderId="5" xfId="0" applyFont="1" applyBorder="1" applyAlignment="1" applyProtection="1">
      <alignment horizontal="center" vertical="center"/>
    </xf>
    <xf numFmtId="0" fontId="36" fillId="5" borderId="19" xfId="0" applyFont="1" applyFill="1" applyBorder="1" applyAlignment="1" applyProtection="1">
      <alignment horizontal="center" vertical="center"/>
      <protection locked="0"/>
    </xf>
    <xf numFmtId="0" fontId="36" fillId="5" borderId="20" xfId="0" applyFont="1" applyFill="1" applyBorder="1" applyAlignment="1" applyProtection="1">
      <alignment horizontal="center" vertical="center"/>
      <protection locked="0"/>
    </xf>
    <xf numFmtId="0" fontId="36" fillId="5" borderId="7" xfId="0" applyFont="1" applyFill="1" applyBorder="1" applyAlignment="1" applyProtection="1">
      <alignment horizontal="center" vertical="center"/>
      <protection locked="0"/>
    </xf>
    <xf numFmtId="0" fontId="36" fillId="5" borderId="21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 applyProtection="1">
      <alignment horizontal="right" vertical="center"/>
    </xf>
    <xf numFmtId="0" fontId="60" fillId="0" borderId="18" xfId="0" applyFont="1" applyFill="1" applyBorder="1" applyAlignment="1" applyProtection="1">
      <alignment horizontal="right" vertical="center"/>
    </xf>
    <xf numFmtId="0" fontId="49" fillId="0" borderId="0" xfId="0" applyFont="1" applyFill="1" applyAlignment="1" applyProtection="1">
      <alignment horizontal="center" vertical="center"/>
    </xf>
    <xf numFmtId="0" fontId="49" fillId="0" borderId="18" xfId="0" applyFont="1" applyFill="1" applyBorder="1" applyAlignment="1" applyProtection="1">
      <alignment horizontal="center" vertical="center"/>
    </xf>
    <xf numFmtId="0" fontId="54" fillId="0" borderId="0" xfId="0" applyFont="1" applyFill="1" applyBorder="1" applyAlignment="1" applyProtection="1">
      <alignment horizontal="center" vertical="center"/>
    </xf>
    <xf numFmtId="0" fontId="50" fillId="0" borderId="0" xfId="0" applyFont="1" applyAlignment="1" applyProtection="1">
      <alignment horizontal="left" vertical="center" wrapText="1"/>
    </xf>
    <xf numFmtId="0" fontId="0" fillId="0" borderId="0" xfId="0">
      <alignment vertical="center"/>
    </xf>
    <xf numFmtId="0" fontId="35" fillId="0" borderId="3" xfId="0" applyFont="1" applyFill="1" applyBorder="1" applyAlignment="1" applyProtection="1">
      <alignment horizontal="center" vertical="center"/>
    </xf>
    <xf numFmtId="0" fontId="35" fillId="0" borderId="5" xfId="0" applyFont="1" applyFill="1" applyBorder="1" applyAlignment="1" applyProtection="1">
      <alignment horizontal="center" vertical="center"/>
    </xf>
    <xf numFmtId="176" fontId="35" fillId="5" borderId="19" xfId="0" applyNumberFormat="1" applyFont="1" applyFill="1" applyBorder="1" applyAlignment="1" applyProtection="1">
      <alignment horizontal="center" vertical="center"/>
      <protection locked="0"/>
    </xf>
    <xf numFmtId="176" fontId="35" fillId="5" borderId="20" xfId="0" applyNumberFormat="1" applyFont="1" applyFill="1" applyBorder="1" applyAlignment="1" applyProtection="1">
      <alignment horizontal="center" vertical="center"/>
      <protection locked="0"/>
    </xf>
    <xf numFmtId="176" fontId="35" fillId="5" borderId="7" xfId="0" applyNumberFormat="1" applyFont="1" applyFill="1" applyBorder="1" applyAlignment="1" applyProtection="1">
      <alignment horizontal="center" vertical="center"/>
      <protection locked="0"/>
    </xf>
    <xf numFmtId="176" fontId="35" fillId="5" borderId="21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left" vertical="center"/>
    </xf>
    <xf numFmtId="0" fontId="24" fillId="0" borderId="0" xfId="0" applyFont="1" applyBorder="1" applyAlignment="1" applyProtection="1">
      <alignment horizontal="left" vertical="center"/>
    </xf>
    <xf numFmtId="0" fontId="71" fillId="0" borderId="0" xfId="0" applyFont="1" applyFill="1" applyBorder="1" applyAlignment="1" applyProtection="1">
      <alignment horizontal="right" vertical="center"/>
    </xf>
    <xf numFmtId="0" fontId="71" fillId="0" borderId="18" xfId="0" applyFont="1" applyFill="1" applyBorder="1" applyAlignment="1" applyProtection="1">
      <alignment horizontal="right" vertical="center"/>
    </xf>
    <xf numFmtId="0" fontId="72" fillId="0" borderId="0" xfId="0" applyFont="1" applyFill="1" applyBorder="1" applyAlignment="1" applyProtection="1">
      <alignment horizontal="center" vertical="center"/>
    </xf>
    <xf numFmtId="0" fontId="72" fillId="0" borderId="18" xfId="0" applyFont="1" applyFill="1" applyBorder="1" applyAlignment="1" applyProtection="1">
      <alignment horizontal="center" vertical="center"/>
    </xf>
    <xf numFmtId="0" fontId="73" fillId="0" borderId="0" xfId="0" applyFont="1" applyFill="1" applyBorder="1" applyAlignment="1" applyProtection="1">
      <alignment horizontal="center" vertical="center"/>
    </xf>
    <xf numFmtId="0" fontId="74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</cellXfs>
  <cellStyles count="2">
    <cellStyle name="백분율 2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3</xdr:row>
      <xdr:rowOff>104775</xdr:rowOff>
    </xdr:from>
    <xdr:to>
      <xdr:col>21</xdr:col>
      <xdr:colOff>180975</xdr:colOff>
      <xdr:row>12</xdr:row>
      <xdr:rowOff>104775</xdr:rowOff>
    </xdr:to>
    <xdr:pic>
      <xdr:nvPicPr>
        <xdr:cNvPr id="22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790575"/>
          <a:ext cx="11772900" cy="2057400"/>
        </a:xfrm>
        <a:prstGeom prst="rect">
          <a:avLst/>
        </a:prstGeom>
        <a:noFill/>
        <a:ln w="1">
          <a:solidFill>
            <a:srgbClr val="7F7F7F"/>
          </a:solidFill>
          <a:miter lim="800000"/>
          <a:headEnd/>
          <a:tailEnd/>
        </a:ln>
      </xdr:spPr>
    </xdr:pic>
    <xdr:clientData/>
  </xdr:twoCellAnchor>
  <xdr:twoCellAnchor>
    <xdr:from>
      <xdr:col>3</xdr:col>
      <xdr:colOff>243417</xdr:colOff>
      <xdr:row>8</xdr:row>
      <xdr:rowOff>201083</xdr:rowOff>
    </xdr:from>
    <xdr:to>
      <xdr:col>6</xdr:col>
      <xdr:colOff>306917</xdr:colOff>
      <xdr:row>13</xdr:row>
      <xdr:rowOff>95250</xdr:rowOff>
    </xdr:to>
    <xdr:sp macro="" textlink="">
      <xdr:nvSpPr>
        <xdr:cNvPr id="3" name="타원 2"/>
        <xdr:cNvSpPr/>
      </xdr:nvSpPr>
      <xdr:spPr bwMode="auto">
        <a:xfrm>
          <a:off x="2072217" y="2029883"/>
          <a:ext cx="1892300" cy="1037167"/>
        </a:xfrm>
        <a:prstGeom prst="ellipse">
          <a:avLst/>
        </a:prstGeom>
        <a:noFill/>
        <a:ln w="3810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ko-KR" altLang="en-US"/>
        </a:p>
      </xdr:txBody>
    </xdr:sp>
    <xdr:clientData/>
  </xdr:twoCellAnchor>
  <xdr:twoCellAnchor>
    <xdr:from>
      <xdr:col>4</xdr:col>
      <xdr:colOff>581025</xdr:colOff>
      <xdr:row>13</xdr:row>
      <xdr:rowOff>95250</xdr:rowOff>
    </xdr:from>
    <xdr:to>
      <xdr:col>5</xdr:col>
      <xdr:colOff>219075</xdr:colOff>
      <xdr:row>19</xdr:row>
      <xdr:rowOff>0</xdr:rowOff>
    </xdr:to>
    <xdr:cxnSp macro="">
      <xdr:nvCxnSpPr>
        <xdr:cNvPr id="2277" name="직선 화살표 연결선 13"/>
        <xdr:cNvCxnSpPr>
          <a:cxnSpLocks noChangeShapeType="1"/>
          <a:endCxn id="3" idx="4"/>
        </xdr:cNvCxnSpPr>
      </xdr:nvCxnSpPr>
      <xdr:spPr bwMode="auto">
        <a:xfrm flipH="1" flipV="1">
          <a:off x="3019425" y="3067050"/>
          <a:ext cx="247650" cy="1276350"/>
        </a:xfrm>
        <a:prstGeom prst="straightConnector1">
          <a:avLst/>
        </a:prstGeom>
        <a:noFill/>
        <a:ln w="285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235885</xdr:colOff>
      <xdr:row>41</xdr:row>
      <xdr:rowOff>26334</xdr:rowOff>
    </xdr:from>
    <xdr:to>
      <xdr:col>7</xdr:col>
      <xdr:colOff>159685</xdr:colOff>
      <xdr:row>43</xdr:row>
      <xdr:rowOff>48744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2376209" y="2917452"/>
          <a:ext cx="1638300" cy="291351"/>
        </a:xfrm>
        <a:prstGeom prst="wedgeRoundRectCallout">
          <a:avLst>
            <a:gd name="adj1" fmla="val -33656"/>
            <a:gd name="adj2" fmla="val 216773"/>
            <a:gd name="adj3" fmla="val 16667"/>
          </a:avLst>
        </a:prstGeom>
        <a:noFill/>
        <a:ln w="9525" algn="ctr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FF"/>
              </a:solidFill>
              <a:latin typeface="+mn-ea"/>
              <a:ea typeface="+mn-ea"/>
            </a:rPr>
            <a:t>생활기록부 내용 입력</a:t>
          </a:r>
        </a:p>
      </xdr:txBody>
    </xdr:sp>
    <xdr:clientData/>
  </xdr:twoCellAnchor>
  <xdr:twoCellAnchor>
    <xdr:from>
      <xdr:col>2</xdr:col>
      <xdr:colOff>579902</xdr:colOff>
      <xdr:row>71</xdr:row>
      <xdr:rowOff>30256</xdr:rowOff>
    </xdr:from>
    <xdr:to>
      <xdr:col>5</xdr:col>
      <xdr:colOff>488574</xdr:colOff>
      <xdr:row>73</xdr:row>
      <xdr:rowOff>52668</xdr:rowOff>
    </xdr:to>
    <xdr:sp macro="" textlink="">
      <xdr:nvSpPr>
        <xdr:cNvPr id="4" name="AutoShape 5"/>
        <xdr:cNvSpPr>
          <a:spLocks noChangeArrowheads="1"/>
        </xdr:cNvSpPr>
      </xdr:nvSpPr>
      <xdr:spPr bwMode="auto">
        <a:xfrm>
          <a:off x="1476373" y="12446374"/>
          <a:ext cx="1724025" cy="515470"/>
        </a:xfrm>
        <a:prstGeom prst="wedgeRoundRectCallout">
          <a:avLst>
            <a:gd name="adj1" fmla="val -55481"/>
            <a:gd name="adj2" fmla="val 135408"/>
            <a:gd name="adj3" fmla="val 16667"/>
          </a:avLst>
        </a:prstGeom>
        <a:noFill/>
        <a:ln w="9525" algn="ctr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lnSpc>
              <a:spcPts val="1300"/>
            </a:lnSpc>
            <a:defRPr sz="1000"/>
          </a:pPr>
          <a:r>
            <a:rPr lang="ko-KR" altLang="en-US" sz="1000" b="1" i="0" strike="noStrike">
              <a:solidFill>
                <a:srgbClr val="0000FF"/>
              </a:solidFill>
              <a:latin typeface="+mn-ea"/>
              <a:ea typeface="+mn-ea"/>
            </a:rPr>
            <a:t>검정고시 성적표 상</a:t>
          </a:r>
          <a:endParaRPr lang="en-US" altLang="ko-KR" sz="1000" b="1" i="0" strike="noStrike">
            <a:solidFill>
              <a:srgbClr val="0000FF"/>
            </a:solidFill>
            <a:latin typeface="+mn-ea"/>
            <a:ea typeface="+mn-ea"/>
          </a:endParaRPr>
        </a:p>
        <a:p>
          <a:pPr algn="ctr" rtl="1">
            <a:lnSpc>
              <a:spcPts val="1300"/>
            </a:lnSpc>
            <a:defRPr sz="1000"/>
          </a:pPr>
          <a:r>
            <a:rPr lang="ko-KR" altLang="en-US" sz="1000" b="1" i="0" strike="noStrike">
              <a:solidFill>
                <a:srgbClr val="0000FF"/>
              </a:solidFill>
              <a:latin typeface="+mn-ea"/>
              <a:ea typeface="+mn-ea"/>
            </a:rPr>
            <a:t>평균점수 입력</a:t>
          </a:r>
        </a:p>
      </xdr:txBody>
    </xdr:sp>
    <xdr:clientData/>
  </xdr:twoCellAnchor>
  <xdr:twoCellAnchor>
    <xdr:from>
      <xdr:col>4</xdr:col>
      <xdr:colOff>351303</xdr:colOff>
      <xdr:row>8</xdr:row>
      <xdr:rowOff>334496</xdr:rowOff>
    </xdr:from>
    <xdr:to>
      <xdr:col>8</xdr:col>
      <xdr:colOff>275103</xdr:colOff>
      <xdr:row>14</xdr:row>
      <xdr:rowOff>8405</xdr:rowOff>
    </xdr:to>
    <xdr:sp macro="" textlink="">
      <xdr:nvSpPr>
        <xdr:cNvPr id="8" name="AutoShape 3"/>
        <xdr:cNvSpPr>
          <a:spLocks noChangeArrowheads="1"/>
        </xdr:cNvSpPr>
      </xdr:nvSpPr>
      <xdr:spPr bwMode="auto">
        <a:xfrm>
          <a:off x="2491627" y="16784731"/>
          <a:ext cx="2209800" cy="323850"/>
        </a:xfrm>
        <a:prstGeom prst="wedgeRoundRectCallout">
          <a:avLst>
            <a:gd name="adj1" fmla="val -39128"/>
            <a:gd name="adj2" fmla="val 191369"/>
            <a:gd name="adj3" fmla="val 16667"/>
          </a:avLst>
        </a:prstGeom>
        <a:noFill/>
        <a:ln w="9525" algn="ctr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FF"/>
              </a:solidFill>
              <a:latin typeface="+mn-ea"/>
              <a:ea typeface="+mn-ea"/>
            </a:rPr>
            <a:t>생활기록부 내용 입력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ne1825/Downloads/nas01/&#52292;&#50857;&#52968;&#49444;&#54021;%20&#49324;&#50629;&#48376;&#48512;/Documents%20and%20Settings/poppy/Local%20Settings/Temporary%20Internet%20Files/Content.Outlook/YVANQCDB/&#44256;&#46321;&#54617;&#44368;&#49457;&#51201;/&#44256;&#51320;&#52292;&#50857;%20&#49457;&#51201;%20&#48143;%20&#52636;&#49437;%20&#48152;&#50689;%20&#54028;&#51068;%20&#44396;&#48260;&#512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과목별 평어(수,우,미,양,가)가 있는 유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B1:R64"/>
  <sheetViews>
    <sheetView showGridLines="0" zoomScale="90" zoomScaleNormal="90" zoomScalePageLayoutView="90" workbookViewId="0">
      <selection activeCell="B28" sqref="B28"/>
    </sheetView>
  </sheetViews>
  <sheetFormatPr defaultColWidth="8.85546875" defaultRowHeight="12"/>
  <cols>
    <col min="1" max="16384" width="8.85546875" style="1"/>
  </cols>
  <sheetData>
    <row r="1" spans="2:15" ht="18" customHeight="1"/>
    <row r="2" spans="2:15" ht="18" customHeight="1"/>
    <row r="3" spans="2:15" ht="18" customHeight="1"/>
    <row r="4" spans="2:15" ht="18" customHeight="1"/>
    <row r="5" spans="2:15" ht="18" customHeight="1">
      <c r="B5" s="2"/>
      <c r="O5" s="2"/>
    </row>
    <row r="6" spans="2:15" ht="18" customHeight="1"/>
    <row r="7" spans="2:15" ht="18" customHeight="1"/>
    <row r="8" spans="2:15" ht="18" customHeight="1"/>
    <row r="9" spans="2:15" ht="18" customHeight="1"/>
    <row r="10" spans="2:15" ht="18" customHeight="1"/>
    <row r="11" spans="2:15" ht="18" customHeight="1"/>
    <row r="12" spans="2:15" ht="18" customHeight="1"/>
    <row r="13" spans="2:15" ht="18" customHeight="1"/>
    <row r="14" spans="2:15" ht="18" customHeight="1"/>
    <row r="15" spans="2:15" ht="18" customHeight="1"/>
    <row r="16" spans="2:15" ht="18" customHeight="1"/>
    <row r="17" spans="5:12" ht="18" customHeight="1"/>
    <row r="18" spans="5:12" ht="18" customHeight="1"/>
    <row r="19" spans="5:12" ht="18" customHeight="1"/>
    <row r="20" spans="5:12" ht="18" customHeight="1">
      <c r="E20" s="61"/>
      <c r="F20" s="130" t="s">
        <v>121</v>
      </c>
      <c r="G20" s="61"/>
      <c r="H20" s="61"/>
      <c r="I20" s="61"/>
      <c r="J20" s="61"/>
      <c r="K20" s="61"/>
      <c r="L20" s="61"/>
    </row>
    <row r="21" spans="5:12" ht="18" customHeight="1">
      <c r="E21" s="61"/>
      <c r="F21" s="130" t="s">
        <v>122</v>
      </c>
      <c r="G21" s="61"/>
      <c r="H21" s="61"/>
      <c r="I21" s="61"/>
      <c r="J21" s="61"/>
      <c r="K21" s="61"/>
      <c r="L21" s="61"/>
    </row>
    <row r="22" spans="5:12" ht="18" customHeight="1">
      <c r="E22" s="61"/>
      <c r="F22" s="61"/>
      <c r="G22" s="61"/>
      <c r="H22" s="61"/>
      <c r="I22" s="61"/>
      <c r="J22" s="61"/>
      <c r="K22" s="61"/>
      <c r="L22" s="61"/>
    </row>
    <row r="23" spans="5:12" ht="18" customHeight="1"/>
    <row r="24" spans="5:12" ht="18" customHeight="1">
      <c r="I24" s="178"/>
    </row>
    <row r="25" spans="5:12" ht="18" customHeight="1"/>
    <row r="26" spans="5:12" ht="18" customHeight="1"/>
    <row r="27" spans="5:12" ht="18" customHeight="1"/>
    <row r="28" spans="5:12" ht="18" customHeight="1"/>
    <row r="29" spans="5:12" ht="18" customHeight="1"/>
    <row r="30" spans="5:12" ht="18" customHeight="1"/>
    <row r="31" spans="5:12" ht="18" customHeight="1"/>
    <row r="32" spans="5:12" ht="18" customHeight="1">
      <c r="E32" s="3"/>
    </row>
    <row r="33" spans="18:18" ht="18" customHeight="1">
      <c r="R33" s="3"/>
    </row>
    <row r="34" spans="18:18" ht="18" customHeight="1">
      <c r="R34" s="3"/>
    </row>
    <row r="35" spans="18:18" ht="18" customHeight="1"/>
    <row r="36" spans="18:18" ht="18" customHeight="1"/>
    <row r="37" spans="18:18" ht="18" customHeight="1"/>
    <row r="38" spans="18:18" ht="18" customHeight="1"/>
    <row r="39" spans="18:18" ht="18" customHeight="1"/>
    <row r="40" spans="18:18" ht="18" customHeight="1"/>
    <row r="41" spans="18:18" ht="18" customHeight="1"/>
    <row r="42" spans="18:18" ht="18" customHeight="1"/>
    <row r="43" spans="18:18" ht="18" customHeight="1"/>
    <row r="44" spans="18:18" ht="18" customHeight="1"/>
    <row r="45" spans="18:18" ht="18" customHeight="1"/>
    <row r="46" spans="18:18" ht="18" customHeight="1"/>
    <row r="47" spans="18:18" ht="18" customHeight="1"/>
    <row r="48" spans="18:1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sheetProtection algorithmName="SHA-512" hashValue="n4AL+bLB2S0KMghwdE2bIYKYxG/T+HZbTeyGa4Y1civAtxGotVG4/GO15RHV58xZDAKJLTkuRMwShf4LmsyrsA==" saltValue="EfdcyL+/0TRLKBD2ZZew3A==" spinCount="100000" sheet="1" objects="1" scenarios="1"/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2:AP76"/>
  <sheetViews>
    <sheetView showGridLines="0" zoomScale="85" zoomScaleNormal="85" zoomScalePageLayoutView="85" workbookViewId="0">
      <selection activeCell="B28" sqref="B28"/>
    </sheetView>
  </sheetViews>
  <sheetFormatPr defaultColWidth="8.85546875" defaultRowHeight="13.35" customHeight="1"/>
  <cols>
    <col min="1" max="1" width="4.85546875" style="5" customWidth="1"/>
    <col min="2" max="2" width="8.42578125" style="5" customWidth="1"/>
    <col min="3" max="3" width="10.140625" style="5" customWidth="1"/>
    <col min="4" max="41" width="8.42578125" style="5" customWidth="1"/>
    <col min="42" max="16384" width="8.85546875" style="5"/>
  </cols>
  <sheetData>
    <row r="2" spans="1:42" ht="26.25">
      <c r="A2" s="4" t="s">
        <v>123</v>
      </c>
      <c r="B2" s="4"/>
      <c r="C2" s="4"/>
      <c r="D2" s="131" t="s">
        <v>124</v>
      </c>
      <c r="F2" s="4"/>
      <c r="G2" s="4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42" ht="26.25">
      <c r="A3" s="4"/>
      <c r="B3" s="4"/>
      <c r="C3" s="4"/>
      <c r="D3" s="131" t="s">
        <v>202</v>
      </c>
      <c r="F3" s="4"/>
      <c r="G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42" ht="26.25">
      <c r="A4" s="4"/>
      <c r="B4" s="4"/>
      <c r="C4" s="4"/>
      <c r="D4" s="131" t="s">
        <v>205</v>
      </c>
      <c r="F4" s="4"/>
      <c r="G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42" ht="26.25">
      <c r="A5" s="4"/>
      <c r="B5" s="4"/>
      <c r="C5" s="4"/>
      <c r="D5" s="131" t="s">
        <v>201</v>
      </c>
      <c r="F5" s="4"/>
      <c r="G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42" ht="26.25">
      <c r="A6" s="4"/>
      <c r="B6" s="4"/>
      <c r="C6" s="4"/>
      <c r="D6" s="131" t="s">
        <v>197</v>
      </c>
      <c r="F6" s="4"/>
      <c r="G6" s="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42" ht="26.25">
      <c r="A7" s="4"/>
      <c r="B7" s="4"/>
      <c r="C7" s="4"/>
      <c r="D7" s="131"/>
      <c r="F7" s="4"/>
      <c r="G7" s="4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2" ht="26.25">
      <c r="A8" s="4"/>
      <c r="B8" s="4"/>
      <c r="C8" s="4"/>
      <c r="D8" s="131"/>
      <c r="F8" s="4"/>
      <c r="G8" s="4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42" s="8" customFormat="1" ht="30" customHeight="1">
      <c r="A9" s="9" t="s">
        <v>192</v>
      </c>
      <c r="B9" s="18"/>
      <c r="C9" s="18"/>
      <c r="D9" s="18"/>
      <c r="E9" s="25"/>
      <c r="H9" s="18"/>
      <c r="I9" s="18"/>
      <c r="J9" s="18"/>
      <c r="K9" s="18"/>
      <c r="L9" s="25"/>
      <c r="O9" s="18"/>
      <c r="P9" s="18"/>
      <c r="Q9" s="18"/>
      <c r="R9" s="18"/>
      <c r="S9" s="25"/>
      <c r="V9" s="18"/>
      <c r="W9" s="18"/>
      <c r="X9" s="18"/>
      <c r="Y9" s="18"/>
      <c r="Z9" s="25"/>
      <c r="AC9" s="18"/>
      <c r="AD9" s="18"/>
      <c r="AE9" s="18"/>
      <c r="AF9" s="18"/>
      <c r="AG9" s="25"/>
      <c r="AJ9" s="18"/>
      <c r="AK9" s="18"/>
      <c r="AL9" s="18"/>
      <c r="AM9" s="18"/>
      <c r="AN9" s="25"/>
    </row>
    <row r="10" spans="1:42" s="8" customFormat="1" ht="9" customHeight="1">
      <c r="A10" s="18"/>
      <c r="B10" s="18"/>
      <c r="C10" s="18"/>
      <c r="D10" s="18"/>
      <c r="E10" s="25"/>
      <c r="H10" s="18"/>
      <c r="I10" s="18"/>
      <c r="J10" s="18"/>
      <c r="K10" s="18"/>
      <c r="L10" s="25"/>
      <c r="O10" s="18"/>
      <c r="P10" s="18"/>
      <c r="Q10" s="18"/>
      <c r="R10" s="18"/>
      <c r="S10" s="25"/>
      <c r="V10" s="18"/>
      <c r="W10" s="18"/>
      <c r="X10" s="18"/>
      <c r="Y10" s="18"/>
      <c r="Z10" s="25"/>
      <c r="AC10" s="18"/>
      <c r="AD10" s="18"/>
      <c r="AE10" s="18"/>
      <c r="AF10" s="18"/>
      <c r="AG10" s="25"/>
      <c r="AJ10" s="18"/>
      <c r="AK10" s="18"/>
      <c r="AL10" s="18"/>
      <c r="AM10" s="18"/>
      <c r="AN10" s="25"/>
    </row>
    <row r="11" spans="1:42" s="8" customFormat="1" ht="34.5" hidden="1" customHeight="1">
      <c r="A11" s="249"/>
      <c r="B11" s="249"/>
      <c r="C11" s="250"/>
      <c r="D11" s="142" t="s">
        <v>23</v>
      </c>
      <c r="E11" s="143" t="s">
        <v>24</v>
      </c>
      <c r="F11" s="144" t="s">
        <v>25</v>
      </c>
      <c r="G11" s="144"/>
      <c r="H11" s="144" t="s">
        <v>26</v>
      </c>
      <c r="I11" s="144" t="s">
        <v>27</v>
      </c>
      <c r="J11" s="144" t="s">
        <v>28</v>
      </c>
      <c r="K11" s="143" t="s">
        <v>29</v>
      </c>
      <c r="L11" s="139"/>
      <c r="M11" s="134"/>
      <c r="N11" s="134"/>
      <c r="P11" s="18"/>
      <c r="Q11" s="18"/>
      <c r="R11" s="18"/>
      <c r="S11" s="25"/>
      <c r="V11" s="18"/>
      <c r="W11" s="18"/>
      <c r="X11" s="18"/>
      <c r="Y11" s="18"/>
      <c r="Z11" s="25"/>
      <c r="AC11" s="18"/>
      <c r="AD11" s="18"/>
      <c r="AE11" s="18"/>
      <c r="AF11" s="18"/>
      <c r="AG11" s="25"/>
      <c r="AJ11" s="18"/>
      <c r="AK11" s="18"/>
      <c r="AL11" s="18"/>
      <c r="AM11" s="18"/>
      <c r="AN11" s="25"/>
    </row>
    <row r="12" spans="1:42" s="8" customFormat="1" ht="34.5" hidden="1" customHeight="1">
      <c r="A12" s="251"/>
      <c r="B12" s="251"/>
      <c r="C12" s="252"/>
      <c r="D12" s="145" t="s">
        <v>30</v>
      </c>
      <c r="E12" s="146"/>
      <c r="F12" s="146"/>
      <c r="G12" s="146"/>
      <c r="H12" s="146"/>
      <c r="I12" s="146"/>
      <c r="J12" s="146"/>
      <c r="K12" s="146"/>
      <c r="L12" s="253" t="s">
        <v>126</v>
      </c>
      <c r="M12" s="253"/>
      <c r="N12" s="253"/>
      <c r="O12" s="253"/>
      <c r="P12" s="18"/>
      <c r="Q12" s="18"/>
      <c r="R12" s="18"/>
      <c r="S12" s="25"/>
      <c r="V12" s="18"/>
      <c r="W12" s="18"/>
      <c r="X12" s="18"/>
      <c r="Y12" s="18"/>
      <c r="Z12" s="25"/>
      <c r="AC12" s="18"/>
      <c r="AD12" s="18"/>
      <c r="AE12" s="18"/>
      <c r="AF12" s="18"/>
      <c r="AG12" s="25"/>
      <c r="AJ12" s="18"/>
      <c r="AK12" s="18"/>
      <c r="AL12" s="18"/>
      <c r="AM12" s="18"/>
      <c r="AN12" s="25"/>
    </row>
    <row r="13" spans="1:42" s="8" customFormat="1" ht="12.75" hidden="1" customHeight="1">
      <c r="L13" s="28" t="s">
        <v>31</v>
      </c>
      <c r="P13" s="18"/>
      <c r="Q13" s="18"/>
      <c r="R13" s="18"/>
      <c r="S13" s="25"/>
      <c r="V13" s="18"/>
      <c r="W13" s="18"/>
      <c r="X13" s="18"/>
      <c r="Y13" s="18"/>
      <c r="Z13" s="25"/>
      <c r="AC13" s="18"/>
      <c r="AD13" s="18"/>
      <c r="AE13" s="18"/>
      <c r="AF13" s="18"/>
      <c r="AG13" s="25"/>
      <c r="AJ13" s="18"/>
      <c r="AK13" s="18"/>
      <c r="AL13" s="18"/>
      <c r="AM13" s="18"/>
      <c r="AN13" s="25"/>
    </row>
    <row r="14" spans="1:42" s="132" customFormat="1" ht="13.35" customHeight="1">
      <c r="B14" s="133" t="s">
        <v>0</v>
      </c>
      <c r="C14" s="134"/>
      <c r="D14" s="134"/>
      <c r="E14" s="134"/>
      <c r="F14" s="134"/>
      <c r="G14" s="134"/>
      <c r="I14" s="133" t="s">
        <v>1</v>
      </c>
      <c r="J14" s="134"/>
      <c r="K14" s="134"/>
      <c r="L14" s="134"/>
      <c r="M14" s="134"/>
      <c r="N14" s="134"/>
      <c r="P14" s="133" t="s">
        <v>2</v>
      </c>
      <c r="Q14" s="134"/>
      <c r="R14" s="134"/>
      <c r="S14" s="134"/>
      <c r="T14" s="134"/>
      <c r="U14" s="134"/>
      <c r="W14" s="133" t="s">
        <v>3</v>
      </c>
      <c r="X14" s="134"/>
      <c r="Y14" s="134"/>
      <c r="Z14" s="134"/>
      <c r="AA14" s="134"/>
      <c r="AB14" s="134"/>
      <c r="AD14" s="133" t="s">
        <v>4</v>
      </c>
      <c r="AE14" s="134"/>
      <c r="AF14" s="134"/>
      <c r="AG14" s="134"/>
      <c r="AH14" s="134"/>
      <c r="AI14" s="134"/>
      <c r="AK14" s="133" t="s">
        <v>5</v>
      </c>
      <c r="AL14" s="134"/>
      <c r="AM14" s="134"/>
      <c r="AN14" s="134"/>
      <c r="AO14" s="134"/>
    </row>
    <row r="15" spans="1:42" s="8" customFormat="1" ht="6.75" customHeight="1">
      <c r="A15" s="18"/>
      <c r="AK15" s="18"/>
      <c r="AL15" s="18"/>
      <c r="AM15" s="18"/>
      <c r="AN15" s="25"/>
    </row>
    <row r="16" spans="1:42" s="132" customFormat="1" ht="30.6" customHeight="1">
      <c r="A16" s="134"/>
      <c r="B16" s="137" t="s">
        <v>6</v>
      </c>
      <c r="C16" s="137" t="s">
        <v>7</v>
      </c>
      <c r="D16" s="137" t="s">
        <v>79</v>
      </c>
      <c r="E16" s="138" t="s">
        <v>80</v>
      </c>
      <c r="F16" s="138" t="s">
        <v>81</v>
      </c>
      <c r="G16" s="171" t="s">
        <v>167</v>
      </c>
      <c r="I16" s="137" t="s">
        <v>6</v>
      </c>
      <c r="J16" s="137" t="s">
        <v>7</v>
      </c>
      <c r="K16" s="137" t="s">
        <v>79</v>
      </c>
      <c r="L16" s="138" t="s">
        <v>80</v>
      </c>
      <c r="M16" s="138" t="s">
        <v>81</v>
      </c>
      <c r="N16" s="171" t="s">
        <v>167</v>
      </c>
      <c r="P16" s="137" t="s">
        <v>6</v>
      </c>
      <c r="Q16" s="137" t="s">
        <v>7</v>
      </c>
      <c r="R16" s="137" t="s">
        <v>79</v>
      </c>
      <c r="S16" s="138" t="s">
        <v>80</v>
      </c>
      <c r="T16" s="138" t="s">
        <v>81</v>
      </c>
      <c r="U16" s="171" t="s">
        <v>167</v>
      </c>
      <c r="W16" s="137" t="s">
        <v>6</v>
      </c>
      <c r="X16" s="137" t="s">
        <v>7</v>
      </c>
      <c r="Y16" s="137" t="s">
        <v>79</v>
      </c>
      <c r="Z16" s="138" t="s">
        <v>80</v>
      </c>
      <c r="AA16" s="138" t="s">
        <v>81</v>
      </c>
      <c r="AB16" s="171" t="s">
        <v>167</v>
      </c>
      <c r="AD16" s="137" t="s">
        <v>6</v>
      </c>
      <c r="AE16" s="137" t="s">
        <v>7</v>
      </c>
      <c r="AF16" s="137" t="s">
        <v>79</v>
      </c>
      <c r="AG16" s="138" t="s">
        <v>80</v>
      </c>
      <c r="AH16" s="138" t="s">
        <v>81</v>
      </c>
      <c r="AI16" s="171" t="s">
        <v>167</v>
      </c>
      <c r="AK16" s="137" t="s">
        <v>6</v>
      </c>
      <c r="AL16" s="137" t="s">
        <v>7</v>
      </c>
      <c r="AM16" s="137" t="s">
        <v>79</v>
      </c>
      <c r="AN16" s="138" t="s">
        <v>80</v>
      </c>
      <c r="AO16" s="138" t="s">
        <v>81</v>
      </c>
      <c r="AP16" s="171" t="s">
        <v>167</v>
      </c>
    </row>
    <row r="17" spans="1:42" s="8" customFormat="1" ht="13.35" customHeight="1">
      <c r="A17" s="18"/>
      <c r="B17" s="140" t="s">
        <v>8</v>
      </c>
      <c r="C17" s="140">
        <v>4</v>
      </c>
      <c r="D17" s="140">
        <v>65</v>
      </c>
      <c r="E17" s="140">
        <v>76.099999999999994</v>
      </c>
      <c r="F17" s="140">
        <v>9.4</v>
      </c>
      <c r="G17" s="140" t="s">
        <v>168</v>
      </c>
      <c r="I17" s="140" t="s">
        <v>14</v>
      </c>
      <c r="J17" s="140">
        <v>3</v>
      </c>
      <c r="K17" s="140">
        <v>40</v>
      </c>
      <c r="L17" s="140">
        <v>53.4</v>
      </c>
      <c r="M17" s="140">
        <v>11.5</v>
      </c>
      <c r="N17" s="140" t="s">
        <v>170</v>
      </c>
      <c r="P17" s="140" t="s">
        <v>8</v>
      </c>
      <c r="Q17" s="140">
        <v>3</v>
      </c>
      <c r="R17" s="140">
        <v>66</v>
      </c>
      <c r="S17" s="140">
        <v>73.900000000000006</v>
      </c>
      <c r="T17" s="140">
        <v>9</v>
      </c>
      <c r="U17" s="140" t="s">
        <v>175</v>
      </c>
      <c r="W17" s="140" t="s">
        <v>32</v>
      </c>
      <c r="X17" s="140">
        <v>5</v>
      </c>
      <c r="Y17" s="140">
        <v>42</v>
      </c>
      <c r="Z17" s="140">
        <v>64.2</v>
      </c>
      <c r="AA17" s="140">
        <v>12.8</v>
      </c>
      <c r="AB17" s="140" t="s">
        <v>179</v>
      </c>
      <c r="AD17" s="140" t="s">
        <v>33</v>
      </c>
      <c r="AE17" s="140">
        <v>3</v>
      </c>
      <c r="AF17" s="140">
        <v>90</v>
      </c>
      <c r="AG17" s="140">
        <v>79.2</v>
      </c>
      <c r="AH17" s="140">
        <v>5.9</v>
      </c>
      <c r="AI17" s="140" t="s">
        <v>181</v>
      </c>
      <c r="AK17" s="140" t="s">
        <v>34</v>
      </c>
      <c r="AL17" s="140">
        <v>3</v>
      </c>
      <c r="AM17" s="140">
        <v>70</v>
      </c>
      <c r="AN17" s="140">
        <v>56.6</v>
      </c>
      <c r="AO17" s="140">
        <v>13.4</v>
      </c>
      <c r="AP17" s="140" t="s">
        <v>184</v>
      </c>
    </row>
    <row r="18" spans="1:42" s="8" customFormat="1" ht="13.35" customHeight="1">
      <c r="A18" s="18"/>
      <c r="B18" s="140" t="s">
        <v>9</v>
      </c>
      <c r="C18" s="140">
        <v>1</v>
      </c>
      <c r="D18" s="140">
        <v>50</v>
      </c>
      <c r="E18" s="140">
        <v>69</v>
      </c>
      <c r="F18" s="140">
        <v>10.6</v>
      </c>
      <c r="G18" s="140" t="s">
        <v>168</v>
      </c>
      <c r="I18" s="140" t="s">
        <v>9</v>
      </c>
      <c r="J18" s="140">
        <v>2</v>
      </c>
      <c r="K18" s="140">
        <v>51</v>
      </c>
      <c r="L18" s="140">
        <v>72.5</v>
      </c>
      <c r="M18" s="140">
        <v>9.1999999999999993</v>
      </c>
      <c r="N18" s="140" t="s">
        <v>170</v>
      </c>
      <c r="P18" s="140" t="s">
        <v>14</v>
      </c>
      <c r="Q18" s="140">
        <v>2</v>
      </c>
      <c r="R18" s="140">
        <v>60</v>
      </c>
      <c r="S18" s="140">
        <v>68.5</v>
      </c>
      <c r="T18" s="140">
        <v>10.199999999999999</v>
      </c>
      <c r="U18" s="140" t="s">
        <v>175</v>
      </c>
      <c r="W18" s="140" t="s">
        <v>127</v>
      </c>
      <c r="X18" s="140">
        <v>3</v>
      </c>
      <c r="Y18" s="140">
        <v>37</v>
      </c>
      <c r="Z18" s="140">
        <v>52</v>
      </c>
      <c r="AA18" s="140">
        <v>15.9</v>
      </c>
      <c r="AB18" s="140" t="s">
        <v>180</v>
      </c>
      <c r="AD18" s="140" t="s">
        <v>35</v>
      </c>
      <c r="AE18" s="140">
        <v>5</v>
      </c>
      <c r="AF18" s="140">
        <v>84</v>
      </c>
      <c r="AG18" s="140">
        <v>77.599999999999994</v>
      </c>
      <c r="AH18" s="140">
        <v>11.2</v>
      </c>
      <c r="AI18" s="140" t="s">
        <v>182</v>
      </c>
      <c r="AK18" s="140" t="s">
        <v>128</v>
      </c>
      <c r="AL18" s="140">
        <v>3</v>
      </c>
      <c r="AM18" s="140">
        <v>68</v>
      </c>
      <c r="AN18" s="140">
        <v>63.5</v>
      </c>
      <c r="AO18" s="140">
        <v>18.3</v>
      </c>
      <c r="AP18" s="140" t="s">
        <v>184</v>
      </c>
    </row>
    <row r="19" spans="1:42" s="8" customFormat="1" ht="13.35" customHeight="1">
      <c r="A19" s="18"/>
      <c r="B19" s="140" t="s">
        <v>11</v>
      </c>
      <c r="C19" s="140">
        <v>2</v>
      </c>
      <c r="D19" s="140">
        <v>58</v>
      </c>
      <c r="E19" s="140">
        <v>73.7</v>
      </c>
      <c r="F19" s="140">
        <v>14.1</v>
      </c>
      <c r="G19" s="140" t="s">
        <v>168</v>
      </c>
      <c r="I19" s="140" t="s">
        <v>10</v>
      </c>
      <c r="J19" s="140">
        <v>1</v>
      </c>
      <c r="K19" s="140">
        <v>68</v>
      </c>
      <c r="L19" s="140">
        <v>73.5</v>
      </c>
      <c r="M19" s="140">
        <v>9.3000000000000007</v>
      </c>
      <c r="N19" s="140" t="s">
        <v>171</v>
      </c>
      <c r="P19" s="140" t="s">
        <v>36</v>
      </c>
      <c r="Q19" s="140">
        <v>3</v>
      </c>
      <c r="R19" s="140">
        <v>81</v>
      </c>
      <c r="S19" s="140">
        <v>79.599999999999994</v>
      </c>
      <c r="T19" s="140">
        <v>13.1</v>
      </c>
      <c r="U19" s="140" t="s">
        <v>174</v>
      </c>
      <c r="W19" s="140" t="s">
        <v>129</v>
      </c>
      <c r="X19" s="140">
        <v>3</v>
      </c>
      <c r="Y19" s="140">
        <v>81</v>
      </c>
      <c r="Z19" s="140">
        <v>70.599999999999994</v>
      </c>
      <c r="AA19" s="140">
        <v>13</v>
      </c>
      <c r="AB19" s="140" t="s">
        <v>177</v>
      </c>
      <c r="AD19" s="140" t="s">
        <v>37</v>
      </c>
      <c r="AE19" s="140">
        <v>2</v>
      </c>
      <c r="AF19" s="140">
        <v>75</v>
      </c>
      <c r="AG19" s="140">
        <v>71.900000000000006</v>
      </c>
      <c r="AH19" s="140">
        <v>12.7</v>
      </c>
      <c r="AI19" s="140" t="s">
        <v>183</v>
      </c>
      <c r="AK19" s="140" t="s">
        <v>20</v>
      </c>
      <c r="AL19" s="140">
        <v>3</v>
      </c>
      <c r="AM19" s="140">
        <v>73</v>
      </c>
      <c r="AN19" s="140">
        <v>58.6</v>
      </c>
      <c r="AO19" s="140">
        <v>14.1</v>
      </c>
      <c r="AP19" s="140" t="s">
        <v>184</v>
      </c>
    </row>
    <row r="20" spans="1:42" s="8" customFormat="1" ht="13.35" customHeight="1">
      <c r="A20" s="18"/>
      <c r="B20" s="140" t="s">
        <v>10</v>
      </c>
      <c r="C20" s="140">
        <v>3</v>
      </c>
      <c r="D20" s="140">
        <v>65</v>
      </c>
      <c r="E20" s="140">
        <v>74.8</v>
      </c>
      <c r="F20" s="140">
        <v>8.6999999999999993</v>
      </c>
      <c r="G20" s="140" t="s">
        <v>168</v>
      </c>
      <c r="I20" s="140" t="s">
        <v>172</v>
      </c>
      <c r="J20" s="140">
        <v>1</v>
      </c>
      <c r="K20" s="140">
        <v>66</v>
      </c>
      <c r="L20" s="140">
        <v>75</v>
      </c>
      <c r="M20" s="140">
        <v>11.2</v>
      </c>
      <c r="N20" s="140" t="s">
        <v>171</v>
      </c>
      <c r="P20" s="140" t="s">
        <v>21</v>
      </c>
      <c r="Q20" s="140">
        <v>2</v>
      </c>
      <c r="R20" s="140">
        <v>58</v>
      </c>
      <c r="S20" s="140">
        <v>64.400000000000006</v>
      </c>
      <c r="T20" s="140">
        <v>19</v>
      </c>
      <c r="U20" s="140" t="s">
        <v>176</v>
      </c>
      <c r="W20" s="140" t="s">
        <v>130</v>
      </c>
      <c r="X20" s="140">
        <v>4</v>
      </c>
      <c r="Y20" s="140">
        <v>62</v>
      </c>
      <c r="Z20" s="140">
        <v>59.4</v>
      </c>
      <c r="AA20" s="140">
        <v>8.9</v>
      </c>
      <c r="AB20" s="140" t="s">
        <v>178</v>
      </c>
      <c r="AD20" s="140" t="s">
        <v>38</v>
      </c>
      <c r="AE20" s="140">
        <v>4</v>
      </c>
      <c r="AF20" s="140">
        <v>92</v>
      </c>
      <c r="AG20" s="140">
        <v>75</v>
      </c>
      <c r="AH20" s="140">
        <v>8</v>
      </c>
      <c r="AI20" s="140" t="s">
        <v>181</v>
      </c>
      <c r="AK20" s="140" t="s">
        <v>39</v>
      </c>
      <c r="AL20" s="140">
        <v>3</v>
      </c>
      <c r="AM20" s="140">
        <v>46</v>
      </c>
      <c r="AN20" s="140">
        <v>66.2</v>
      </c>
      <c r="AO20" s="140">
        <v>11</v>
      </c>
      <c r="AP20" s="140" t="s">
        <v>186</v>
      </c>
    </row>
    <row r="21" spans="1:42" s="8" customFormat="1" ht="13.35" customHeight="1">
      <c r="A21" s="18"/>
      <c r="B21" s="140" t="s">
        <v>40</v>
      </c>
      <c r="C21" s="140">
        <v>4</v>
      </c>
      <c r="D21" s="140">
        <v>48</v>
      </c>
      <c r="E21" s="140">
        <v>66.400000000000006</v>
      </c>
      <c r="F21" s="140">
        <v>15.2</v>
      </c>
      <c r="G21" s="140" t="s">
        <v>169</v>
      </c>
      <c r="I21" s="140" t="s">
        <v>18</v>
      </c>
      <c r="J21" s="140">
        <v>4</v>
      </c>
      <c r="K21" s="140">
        <v>31</v>
      </c>
      <c r="L21" s="140">
        <v>56</v>
      </c>
      <c r="M21" s="140">
        <v>17.5</v>
      </c>
      <c r="N21" s="140" t="s">
        <v>173</v>
      </c>
      <c r="P21" s="140" t="s">
        <v>41</v>
      </c>
      <c r="Q21" s="140">
        <v>2</v>
      </c>
      <c r="R21" s="140">
        <v>67</v>
      </c>
      <c r="S21" s="140">
        <v>66.900000000000006</v>
      </c>
      <c r="T21" s="140">
        <v>9.3000000000000007</v>
      </c>
      <c r="U21" s="140" t="s">
        <v>176</v>
      </c>
      <c r="W21" s="140"/>
      <c r="X21" s="140"/>
      <c r="Y21" s="140"/>
      <c r="Z21" s="140"/>
      <c r="AA21" s="140"/>
      <c r="AB21" s="140"/>
      <c r="AD21" s="140"/>
      <c r="AE21" s="140"/>
      <c r="AF21" s="140"/>
      <c r="AG21" s="140"/>
      <c r="AH21" s="140"/>
      <c r="AI21" s="140"/>
      <c r="AK21" s="140" t="s">
        <v>131</v>
      </c>
      <c r="AL21" s="140">
        <v>3</v>
      </c>
      <c r="AM21" s="140">
        <v>78</v>
      </c>
      <c r="AN21" s="140">
        <v>63</v>
      </c>
      <c r="AO21" s="140">
        <v>13.4</v>
      </c>
      <c r="AP21" s="140" t="s">
        <v>185</v>
      </c>
    </row>
    <row r="22" spans="1:42" s="8" customFormat="1" ht="13.35" customHeight="1">
      <c r="A22" s="18"/>
      <c r="B22" s="140" t="s">
        <v>13</v>
      </c>
      <c r="C22" s="140">
        <v>3</v>
      </c>
      <c r="D22" s="140">
        <v>71</v>
      </c>
      <c r="E22" s="140">
        <v>77.599999999999994</v>
      </c>
      <c r="F22" s="140">
        <v>11</v>
      </c>
      <c r="G22" s="140" t="s">
        <v>168</v>
      </c>
      <c r="I22" s="140"/>
      <c r="J22" s="140"/>
      <c r="K22" s="140"/>
      <c r="L22" s="140"/>
      <c r="M22" s="140"/>
      <c r="N22" s="140"/>
      <c r="P22" s="140"/>
      <c r="Q22" s="140"/>
      <c r="R22" s="140"/>
      <c r="S22" s="140"/>
      <c r="T22" s="140"/>
      <c r="U22" s="140"/>
      <c r="W22" s="140"/>
      <c r="X22" s="140"/>
      <c r="Y22" s="140"/>
      <c r="Z22" s="140"/>
      <c r="AA22" s="140"/>
      <c r="AB22" s="140"/>
      <c r="AD22" s="140"/>
      <c r="AE22" s="140"/>
      <c r="AF22" s="140"/>
      <c r="AG22" s="140"/>
      <c r="AH22" s="140"/>
      <c r="AI22" s="140"/>
      <c r="AK22" s="140"/>
      <c r="AL22" s="140"/>
      <c r="AM22" s="140"/>
      <c r="AN22" s="140"/>
      <c r="AO22" s="140"/>
      <c r="AP22" s="140"/>
    </row>
    <row r="23" spans="1:42" s="8" customFormat="1" ht="13.35" customHeight="1">
      <c r="A23" s="18"/>
      <c r="B23" s="140"/>
      <c r="C23" s="140"/>
      <c r="D23" s="140"/>
      <c r="E23" s="140"/>
      <c r="F23" s="140"/>
      <c r="G23" s="140"/>
      <c r="I23" s="140"/>
      <c r="J23" s="140"/>
      <c r="K23" s="140"/>
      <c r="L23" s="140"/>
      <c r="M23" s="140"/>
      <c r="N23" s="140"/>
      <c r="P23" s="140"/>
      <c r="Q23" s="140"/>
      <c r="R23" s="140"/>
      <c r="S23" s="140"/>
      <c r="T23" s="140"/>
      <c r="U23" s="140"/>
      <c r="W23" s="140"/>
      <c r="X23" s="140"/>
      <c r="Y23" s="140"/>
      <c r="Z23" s="140"/>
      <c r="AA23" s="140"/>
      <c r="AB23" s="140"/>
      <c r="AD23" s="140"/>
      <c r="AE23" s="140"/>
      <c r="AF23" s="140"/>
      <c r="AG23" s="140"/>
      <c r="AH23" s="140"/>
      <c r="AI23" s="140"/>
      <c r="AK23" s="140"/>
      <c r="AL23" s="140"/>
      <c r="AM23" s="140"/>
      <c r="AN23" s="140"/>
      <c r="AO23" s="140"/>
      <c r="AP23" s="140"/>
    </row>
    <row r="24" spans="1:42" s="8" customFormat="1" ht="13.35" customHeight="1">
      <c r="A24" s="18"/>
      <c r="B24" s="140"/>
      <c r="C24" s="140"/>
      <c r="D24" s="140"/>
      <c r="E24" s="140"/>
      <c r="F24" s="140"/>
      <c r="G24" s="140"/>
      <c r="I24" s="140"/>
      <c r="J24" s="140"/>
      <c r="K24" s="140"/>
      <c r="L24" s="140"/>
      <c r="M24" s="140"/>
      <c r="N24" s="140"/>
      <c r="P24" s="140"/>
      <c r="Q24" s="140"/>
      <c r="R24" s="140"/>
      <c r="S24" s="140"/>
      <c r="T24" s="140"/>
      <c r="U24" s="140"/>
      <c r="W24" s="140"/>
      <c r="X24" s="140"/>
      <c r="Y24" s="140"/>
      <c r="Z24" s="140"/>
      <c r="AA24" s="140"/>
      <c r="AB24" s="140"/>
      <c r="AD24" s="140"/>
      <c r="AE24" s="140"/>
      <c r="AF24" s="140"/>
      <c r="AG24" s="140"/>
      <c r="AH24" s="140"/>
      <c r="AI24" s="140"/>
      <c r="AK24" s="140"/>
      <c r="AL24" s="140"/>
      <c r="AM24" s="140"/>
      <c r="AN24" s="140"/>
      <c r="AO24" s="140"/>
      <c r="AP24" s="140"/>
    </row>
    <row r="25" spans="1:42" s="8" customFormat="1" ht="13.35" customHeight="1">
      <c r="A25" s="18"/>
      <c r="B25" s="140"/>
      <c r="C25" s="140"/>
      <c r="D25" s="140"/>
      <c r="E25" s="140"/>
      <c r="F25" s="140"/>
      <c r="G25" s="140"/>
      <c r="I25" s="140"/>
      <c r="J25" s="140"/>
      <c r="K25" s="140"/>
      <c r="L25" s="140"/>
      <c r="M25" s="140"/>
      <c r="N25" s="140"/>
      <c r="P25" s="140"/>
      <c r="Q25" s="140"/>
      <c r="R25" s="140"/>
      <c r="S25" s="140"/>
      <c r="T25" s="140"/>
      <c r="U25" s="140"/>
      <c r="W25" s="140"/>
      <c r="X25" s="140"/>
      <c r="Y25" s="140"/>
      <c r="Z25" s="140"/>
      <c r="AA25" s="140"/>
      <c r="AB25" s="140"/>
      <c r="AD25" s="140"/>
      <c r="AE25" s="140"/>
      <c r="AF25" s="140"/>
      <c r="AG25" s="140"/>
      <c r="AH25" s="140"/>
      <c r="AI25" s="140"/>
      <c r="AK25" s="140"/>
      <c r="AL25" s="140"/>
      <c r="AM25" s="140"/>
      <c r="AN25" s="140"/>
      <c r="AO25" s="140"/>
      <c r="AP25" s="140"/>
    </row>
    <row r="26" spans="1:42" s="8" customFormat="1" ht="13.35" customHeight="1">
      <c r="A26" s="18"/>
      <c r="B26" s="140"/>
      <c r="C26" s="140"/>
      <c r="D26" s="140"/>
      <c r="E26" s="140"/>
      <c r="F26" s="140"/>
      <c r="G26" s="140"/>
      <c r="I26" s="140"/>
      <c r="J26" s="140"/>
      <c r="K26" s="140"/>
      <c r="L26" s="140"/>
      <c r="M26" s="140"/>
      <c r="N26" s="140"/>
      <c r="P26" s="140"/>
      <c r="Q26" s="140"/>
      <c r="R26" s="140"/>
      <c r="S26" s="140"/>
      <c r="T26" s="140"/>
      <c r="U26" s="140"/>
      <c r="W26" s="140"/>
      <c r="X26" s="140"/>
      <c r="Y26" s="140"/>
      <c r="Z26" s="140"/>
      <c r="AA26" s="140"/>
      <c r="AB26" s="140"/>
      <c r="AD26" s="140"/>
      <c r="AE26" s="140"/>
      <c r="AF26" s="140"/>
      <c r="AG26" s="140"/>
      <c r="AH26" s="140"/>
      <c r="AI26" s="140"/>
      <c r="AK26" s="140"/>
      <c r="AL26" s="140"/>
      <c r="AM26" s="140"/>
      <c r="AN26" s="140"/>
      <c r="AO26" s="140"/>
      <c r="AP26" s="140"/>
    </row>
    <row r="27" spans="1:42" s="8" customFormat="1" ht="13.35" customHeight="1">
      <c r="A27" s="18"/>
      <c r="B27" s="140"/>
      <c r="C27" s="140"/>
      <c r="D27" s="140"/>
      <c r="E27" s="140"/>
      <c r="F27" s="140"/>
      <c r="G27" s="140"/>
      <c r="I27" s="140"/>
      <c r="J27" s="140"/>
      <c r="K27" s="140"/>
      <c r="L27" s="140"/>
      <c r="M27" s="140"/>
      <c r="N27" s="140"/>
      <c r="P27" s="140"/>
      <c r="Q27" s="140"/>
      <c r="R27" s="140"/>
      <c r="S27" s="140"/>
      <c r="T27" s="140"/>
      <c r="U27" s="140"/>
      <c r="W27" s="140"/>
      <c r="X27" s="140"/>
      <c r="Y27" s="140"/>
      <c r="Z27" s="140"/>
      <c r="AA27" s="140"/>
      <c r="AB27" s="140"/>
      <c r="AD27" s="140"/>
      <c r="AE27" s="140"/>
      <c r="AF27" s="140"/>
      <c r="AG27" s="140"/>
      <c r="AH27" s="140"/>
      <c r="AI27" s="140"/>
      <c r="AK27" s="140"/>
      <c r="AL27" s="140"/>
      <c r="AM27" s="140"/>
      <c r="AN27" s="140"/>
      <c r="AO27" s="140"/>
      <c r="AP27" s="140"/>
    </row>
    <row r="28" spans="1:42" s="8" customFormat="1" ht="13.35" customHeight="1">
      <c r="A28" s="18"/>
      <c r="B28" s="140"/>
      <c r="C28" s="140"/>
      <c r="D28" s="140"/>
      <c r="E28" s="140"/>
      <c r="F28" s="140"/>
      <c r="G28" s="140"/>
      <c r="I28" s="140"/>
      <c r="J28" s="140"/>
      <c r="K28" s="140"/>
      <c r="L28" s="140"/>
      <c r="M28" s="140"/>
      <c r="N28" s="140"/>
      <c r="P28" s="140"/>
      <c r="Q28" s="140"/>
      <c r="R28" s="140"/>
      <c r="S28" s="140"/>
      <c r="T28" s="140"/>
      <c r="U28" s="140"/>
      <c r="W28" s="140"/>
      <c r="X28" s="140"/>
      <c r="Y28" s="140"/>
      <c r="Z28" s="140"/>
      <c r="AA28" s="140"/>
      <c r="AB28" s="140"/>
      <c r="AD28" s="140"/>
      <c r="AE28" s="140"/>
      <c r="AF28" s="140"/>
      <c r="AG28" s="140"/>
      <c r="AH28" s="140"/>
      <c r="AI28" s="140"/>
      <c r="AK28" s="140"/>
      <c r="AL28" s="140"/>
      <c r="AM28" s="140"/>
      <c r="AN28" s="140"/>
      <c r="AO28" s="140"/>
      <c r="AP28" s="140"/>
    </row>
    <row r="29" spans="1:42" s="8" customFormat="1" ht="13.35" customHeight="1">
      <c r="A29" s="18"/>
      <c r="B29" s="140"/>
      <c r="C29" s="140"/>
      <c r="D29" s="140"/>
      <c r="E29" s="140"/>
      <c r="F29" s="140"/>
      <c r="G29" s="140"/>
      <c r="I29" s="140"/>
      <c r="J29" s="140"/>
      <c r="K29" s="140"/>
      <c r="L29" s="140"/>
      <c r="M29" s="140"/>
      <c r="N29" s="140"/>
      <c r="P29" s="140"/>
      <c r="Q29" s="140"/>
      <c r="R29" s="140"/>
      <c r="S29" s="140"/>
      <c r="T29" s="140"/>
      <c r="U29" s="140"/>
      <c r="W29" s="140"/>
      <c r="X29" s="140"/>
      <c r="Y29" s="140"/>
      <c r="Z29" s="140"/>
      <c r="AA29" s="140"/>
      <c r="AB29" s="140"/>
      <c r="AD29" s="140"/>
      <c r="AE29" s="140"/>
      <c r="AF29" s="140"/>
      <c r="AG29" s="140"/>
      <c r="AH29" s="140"/>
      <c r="AI29" s="140"/>
      <c r="AK29" s="140"/>
      <c r="AL29" s="140"/>
      <c r="AM29" s="140"/>
      <c r="AN29" s="140"/>
      <c r="AO29" s="140"/>
      <c r="AP29" s="140"/>
    </row>
    <row r="30" spans="1:42" s="8" customFormat="1" ht="13.35" customHeight="1">
      <c r="A30" s="18"/>
      <c r="B30" s="140"/>
      <c r="C30" s="140"/>
      <c r="D30" s="140"/>
      <c r="E30" s="140"/>
      <c r="F30" s="140"/>
      <c r="G30" s="140"/>
      <c r="I30" s="140"/>
      <c r="J30" s="140"/>
      <c r="K30" s="140"/>
      <c r="L30" s="140"/>
      <c r="M30" s="140"/>
      <c r="N30" s="140"/>
      <c r="P30" s="140"/>
      <c r="Q30" s="140"/>
      <c r="R30" s="140"/>
      <c r="S30" s="140"/>
      <c r="T30" s="140"/>
      <c r="U30" s="140"/>
      <c r="W30" s="140"/>
      <c r="X30" s="140"/>
      <c r="Y30" s="140"/>
      <c r="Z30" s="140"/>
      <c r="AA30" s="140"/>
      <c r="AB30" s="140"/>
      <c r="AD30" s="140"/>
      <c r="AE30" s="140"/>
      <c r="AF30" s="140"/>
      <c r="AG30" s="140"/>
      <c r="AH30" s="140"/>
      <c r="AI30" s="140"/>
      <c r="AK30" s="140"/>
      <c r="AL30" s="140"/>
      <c r="AM30" s="140"/>
      <c r="AN30" s="140"/>
      <c r="AO30" s="140"/>
      <c r="AP30" s="140"/>
    </row>
    <row r="31" spans="1:42" s="8" customFormat="1" ht="13.35" customHeight="1">
      <c r="A31" s="18"/>
      <c r="B31" s="140"/>
      <c r="C31" s="140"/>
      <c r="D31" s="140"/>
      <c r="E31" s="140"/>
      <c r="F31" s="140"/>
      <c r="G31" s="140"/>
      <c r="I31" s="140"/>
      <c r="J31" s="140"/>
      <c r="K31" s="140"/>
      <c r="L31" s="140"/>
      <c r="M31" s="140"/>
      <c r="N31" s="140"/>
      <c r="P31" s="140"/>
      <c r="Q31" s="140"/>
      <c r="R31" s="140"/>
      <c r="S31" s="140"/>
      <c r="T31" s="140"/>
      <c r="U31" s="140"/>
      <c r="W31" s="140"/>
      <c r="X31" s="140"/>
      <c r="Y31" s="140"/>
      <c r="Z31" s="140"/>
      <c r="AA31" s="140"/>
      <c r="AB31" s="140"/>
      <c r="AD31" s="140"/>
      <c r="AE31" s="140"/>
      <c r="AF31" s="140"/>
      <c r="AG31" s="140"/>
      <c r="AH31" s="140"/>
      <c r="AI31" s="140"/>
      <c r="AK31" s="140"/>
      <c r="AL31" s="140"/>
      <c r="AM31" s="140"/>
      <c r="AN31" s="140"/>
      <c r="AO31" s="140"/>
      <c r="AP31" s="140"/>
    </row>
    <row r="32" spans="1:42" s="8" customFormat="1" ht="13.35" customHeight="1">
      <c r="A32" s="18"/>
      <c r="B32" s="140"/>
      <c r="C32" s="140"/>
      <c r="D32" s="140"/>
      <c r="E32" s="140"/>
      <c r="F32" s="140"/>
      <c r="G32" s="140"/>
      <c r="I32" s="140"/>
      <c r="J32" s="140"/>
      <c r="K32" s="140"/>
      <c r="L32" s="140"/>
      <c r="M32" s="140"/>
      <c r="N32" s="140"/>
      <c r="P32" s="140"/>
      <c r="Q32" s="140"/>
      <c r="R32" s="140"/>
      <c r="S32" s="140"/>
      <c r="T32" s="140"/>
      <c r="U32" s="140"/>
      <c r="W32" s="140"/>
      <c r="X32" s="140"/>
      <c r="Y32" s="140"/>
      <c r="Z32" s="140"/>
      <c r="AA32" s="140"/>
      <c r="AB32" s="140"/>
      <c r="AD32" s="140"/>
      <c r="AE32" s="140"/>
      <c r="AF32" s="140"/>
      <c r="AG32" s="140"/>
      <c r="AH32" s="140"/>
      <c r="AI32" s="140"/>
      <c r="AK32" s="140"/>
      <c r="AL32" s="140"/>
      <c r="AM32" s="140"/>
      <c r="AN32" s="140"/>
      <c r="AO32" s="140"/>
      <c r="AP32" s="140"/>
    </row>
    <row r="33" spans="1:42" s="8" customFormat="1" ht="13.35" customHeight="1">
      <c r="A33" s="18"/>
      <c r="B33" s="140"/>
      <c r="C33" s="140"/>
      <c r="D33" s="140"/>
      <c r="E33" s="140"/>
      <c r="F33" s="140"/>
      <c r="G33" s="140"/>
      <c r="I33" s="140"/>
      <c r="J33" s="140"/>
      <c r="K33" s="140"/>
      <c r="L33" s="140"/>
      <c r="M33" s="140"/>
      <c r="N33" s="140"/>
      <c r="P33" s="140"/>
      <c r="Q33" s="140"/>
      <c r="R33" s="140"/>
      <c r="S33" s="140"/>
      <c r="T33" s="140"/>
      <c r="U33" s="140"/>
      <c r="W33" s="140"/>
      <c r="X33" s="140"/>
      <c r="Y33" s="140"/>
      <c r="Z33" s="140"/>
      <c r="AA33" s="140"/>
      <c r="AB33" s="140"/>
      <c r="AD33" s="140"/>
      <c r="AE33" s="140"/>
      <c r="AF33" s="140"/>
      <c r="AG33" s="140"/>
      <c r="AH33" s="140"/>
      <c r="AI33" s="140"/>
      <c r="AK33" s="140"/>
      <c r="AL33" s="140"/>
      <c r="AM33" s="140"/>
      <c r="AN33" s="140"/>
      <c r="AO33" s="140"/>
      <c r="AP33" s="140"/>
    </row>
    <row r="34" spans="1:42" s="8" customFormat="1" ht="13.35" customHeight="1">
      <c r="A34" s="18"/>
      <c r="B34" s="140"/>
      <c r="C34" s="140"/>
      <c r="D34" s="140"/>
      <c r="E34" s="140"/>
      <c r="F34" s="140"/>
      <c r="G34" s="140"/>
      <c r="I34" s="140"/>
      <c r="J34" s="140"/>
      <c r="K34" s="140"/>
      <c r="L34" s="140"/>
      <c r="M34" s="140"/>
      <c r="N34" s="140"/>
      <c r="P34" s="140"/>
      <c r="Q34" s="140"/>
      <c r="R34" s="140"/>
      <c r="S34" s="140"/>
      <c r="T34" s="140"/>
      <c r="U34" s="140"/>
      <c r="W34" s="140"/>
      <c r="X34" s="140"/>
      <c r="Y34" s="140"/>
      <c r="Z34" s="140"/>
      <c r="AA34" s="140"/>
      <c r="AB34" s="140"/>
      <c r="AD34" s="140"/>
      <c r="AE34" s="140"/>
      <c r="AF34" s="140"/>
      <c r="AG34" s="140"/>
      <c r="AH34" s="140"/>
      <c r="AI34" s="140"/>
      <c r="AK34" s="140"/>
      <c r="AL34" s="140"/>
      <c r="AM34" s="140"/>
      <c r="AN34" s="140"/>
      <c r="AO34" s="140"/>
      <c r="AP34" s="140"/>
    </row>
    <row r="35" spans="1:42" s="8" customFormat="1" ht="13.35" customHeight="1">
      <c r="A35" s="18"/>
      <c r="B35" s="140"/>
      <c r="C35" s="140"/>
      <c r="D35" s="140"/>
      <c r="E35" s="140"/>
      <c r="F35" s="140"/>
      <c r="G35" s="140"/>
      <c r="I35" s="140"/>
      <c r="J35" s="140"/>
      <c r="K35" s="140"/>
      <c r="L35" s="140"/>
      <c r="M35" s="140"/>
      <c r="N35" s="140"/>
      <c r="P35" s="140"/>
      <c r="Q35" s="140"/>
      <c r="R35" s="140"/>
      <c r="S35" s="140"/>
      <c r="T35" s="140"/>
      <c r="U35" s="140"/>
      <c r="W35" s="140"/>
      <c r="X35" s="140"/>
      <c r="Y35" s="140"/>
      <c r="Z35" s="140"/>
      <c r="AA35" s="140"/>
      <c r="AB35" s="140"/>
      <c r="AD35" s="140"/>
      <c r="AE35" s="140"/>
      <c r="AF35" s="140"/>
      <c r="AG35" s="140"/>
      <c r="AH35" s="140"/>
      <c r="AI35" s="140"/>
      <c r="AK35" s="140"/>
      <c r="AL35" s="140"/>
      <c r="AM35" s="140"/>
      <c r="AN35" s="140"/>
      <c r="AO35" s="140"/>
      <c r="AP35" s="140"/>
    </row>
    <row r="36" spans="1:42" s="8" customFormat="1" ht="13.35" customHeight="1"/>
    <row r="37" spans="1:42" s="8" customFormat="1" ht="13.35" customHeight="1">
      <c r="A37" s="18"/>
      <c r="B37" s="18"/>
      <c r="C37" s="18"/>
      <c r="D37" s="18"/>
      <c r="E37" s="25"/>
      <c r="H37" s="18"/>
      <c r="I37" s="18"/>
      <c r="J37" s="18"/>
      <c r="K37" s="18"/>
      <c r="L37" s="25"/>
      <c r="O37" s="18"/>
      <c r="P37" s="18"/>
      <c r="Q37" s="18"/>
      <c r="R37" s="18"/>
      <c r="S37" s="25"/>
      <c r="V37" s="18"/>
      <c r="W37" s="18"/>
      <c r="X37" s="18"/>
      <c r="Y37" s="18"/>
      <c r="Z37" s="25"/>
      <c r="AC37" s="18"/>
      <c r="AD37" s="18"/>
      <c r="AE37" s="18"/>
      <c r="AF37" s="18"/>
      <c r="AG37" s="25"/>
      <c r="AJ37" s="18"/>
      <c r="AK37" s="18"/>
      <c r="AL37" s="18"/>
      <c r="AM37" s="18"/>
      <c r="AN37" s="25"/>
    </row>
    <row r="38" spans="1:42" s="8" customFormat="1" ht="13.35" customHeight="1">
      <c r="A38" s="18"/>
      <c r="B38" s="18"/>
      <c r="C38" s="18"/>
      <c r="D38" s="18"/>
      <c r="E38" s="25"/>
      <c r="H38" s="18"/>
      <c r="I38" s="18"/>
      <c r="J38" s="18"/>
      <c r="K38" s="18"/>
      <c r="L38" s="25"/>
      <c r="O38" s="18"/>
      <c r="P38" s="18"/>
      <c r="Q38" s="18"/>
      <c r="R38" s="18"/>
      <c r="S38" s="25"/>
      <c r="V38" s="18"/>
      <c r="W38" s="18"/>
      <c r="X38" s="18"/>
      <c r="Y38" s="18"/>
      <c r="Z38" s="25"/>
      <c r="AC38" s="18"/>
      <c r="AD38" s="18"/>
      <c r="AE38" s="18"/>
      <c r="AF38" s="18"/>
      <c r="AG38" s="25"/>
      <c r="AJ38" s="18"/>
      <c r="AK38" s="18"/>
      <c r="AL38" s="18"/>
      <c r="AM38" s="18"/>
      <c r="AN38" s="25"/>
    </row>
    <row r="39" spans="1:42" s="8" customFormat="1" ht="13.35" customHeight="1">
      <c r="A39" s="18"/>
      <c r="AK39" s="18"/>
      <c r="AL39" s="18"/>
      <c r="AM39" s="18"/>
      <c r="AN39" s="25"/>
    </row>
    <row r="40" spans="1:42" s="8" customFormat="1" ht="13.35" customHeight="1">
      <c r="A40" s="18"/>
      <c r="AK40" s="18"/>
      <c r="AL40" s="18"/>
      <c r="AM40" s="18"/>
      <c r="AN40" s="25"/>
    </row>
    <row r="41" spans="1:42" s="8" customFormat="1" ht="30" customHeight="1">
      <c r="A41" s="9" t="s">
        <v>193</v>
      </c>
    </row>
    <row r="42" spans="1:42" s="8" customFormat="1" ht="9" customHeight="1">
      <c r="A42" s="9"/>
    </row>
    <row r="43" spans="1:42" s="132" customFormat="1" ht="13.35" customHeight="1">
      <c r="B43" s="133" t="s">
        <v>0</v>
      </c>
      <c r="C43" s="134"/>
      <c r="D43" s="134"/>
      <c r="E43" s="134"/>
      <c r="F43" s="134"/>
      <c r="G43" s="134"/>
      <c r="I43" s="133" t="s">
        <v>1</v>
      </c>
      <c r="J43" s="134"/>
      <c r="K43" s="134"/>
      <c r="L43" s="134"/>
      <c r="M43" s="134"/>
      <c r="N43" s="134"/>
      <c r="P43" s="133" t="s">
        <v>2</v>
      </c>
      <c r="Q43" s="134"/>
      <c r="R43" s="134"/>
      <c r="S43" s="134"/>
      <c r="T43" s="134"/>
      <c r="U43" s="134"/>
      <c r="W43" s="133" t="s">
        <v>3</v>
      </c>
      <c r="X43" s="134"/>
      <c r="Y43" s="134"/>
      <c r="Z43" s="134"/>
      <c r="AA43" s="134"/>
      <c r="AB43" s="134"/>
      <c r="AD43" s="133" t="s">
        <v>4</v>
      </c>
      <c r="AE43" s="134"/>
      <c r="AF43" s="134"/>
      <c r="AG43" s="134"/>
      <c r="AH43" s="134"/>
      <c r="AI43" s="134"/>
      <c r="AK43" s="133" t="s">
        <v>5</v>
      </c>
      <c r="AL43" s="134"/>
      <c r="AM43" s="134"/>
      <c r="AN43" s="134"/>
      <c r="AO43" s="134"/>
    </row>
    <row r="44" spans="1:42" s="134" customFormat="1" ht="5.45" customHeight="1">
      <c r="B44" s="135"/>
      <c r="C44" s="136"/>
      <c r="D44" s="136"/>
      <c r="E44" s="136"/>
      <c r="I44" s="135"/>
      <c r="J44" s="136"/>
      <c r="K44" s="136"/>
      <c r="L44" s="136"/>
      <c r="P44" s="133"/>
      <c r="W44" s="133"/>
      <c r="AD44" s="133"/>
      <c r="AK44" s="133"/>
    </row>
    <row r="45" spans="1:42" s="132" customFormat="1" ht="30.6" customHeight="1">
      <c r="B45" s="137" t="s">
        <v>6</v>
      </c>
      <c r="C45" s="137" t="s">
        <v>7</v>
      </c>
      <c r="D45" s="137" t="s">
        <v>160</v>
      </c>
      <c r="E45" s="137" t="s">
        <v>125</v>
      </c>
      <c r="F45" s="138" t="s">
        <v>144</v>
      </c>
      <c r="I45" s="137" t="s">
        <v>6</v>
      </c>
      <c r="J45" s="137" t="s">
        <v>7</v>
      </c>
      <c r="K45" s="137" t="s">
        <v>160</v>
      </c>
      <c r="L45" s="137" t="s">
        <v>125</v>
      </c>
      <c r="M45" s="138" t="s">
        <v>144</v>
      </c>
      <c r="N45" s="134"/>
      <c r="O45" s="134"/>
      <c r="P45" s="137" t="s">
        <v>6</v>
      </c>
      <c r="Q45" s="137" t="s">
        <v>7</v>
      </c>
      <c r="R45" s="137" t="s">
        <v>160</v>
      </c>
      <c r="S45" s="137" t="s">
        <v>125</v>
      </c>
      <c r="T45" s="138" t="s">
        <v>166</v>
      </c>
      <c r="U45" s="134"/>
      <c r="V45" s="134"/>
      <c r="W45" s="137" t="s">
        <v>6</v>
      </c>
      <c r="X45" s="137" t="s">
        <v>7</v>
      </c>
      <c r="Y45" s="137" t="s">
        <v>160</v>
      </c>
      <c r="Z45" s="137" t="s">
        <v>125</v>
      </c>
      <c r="AA45" s="138" t="s">
        <v>144</v>
      </c>
      <c r="AB45" s="134"/>
      <c r="AC45" s="134"/>
      <c r="AD45" s="137" t="s">
        <v>6</v>
      </c>
      <c r="AE45" s="137" t="s">
        <v>7</v>
      </c>
      <c r="AF45" s="137" t="s">
        <v>160</v>
      </c>
      <c r="AG45" s="137" t="s">
        <v>125</v>
      </c>
      <c r="AH45" s="138" t="s">
        <v>144</v>
      </c>
      <c r="AI45" s="134"/>
      <c r="AJ45" s="134"/>
      <c r="AK45" s="137" t="s">
        <v>6</v>
      </c>
      <c r="AL45" s="137" t="s">
        <v>7</v>
      </c>
      <c r="AM45" s="137" t="s">
        <v>160</v>
      </c>
      <c r="AN45" s="137" t="s">
        <v>125</v>
      </c>
      <c r="AO45" s="138" t="s">
        <v>166</v>
      </c>
    </row>
    <row r="46" spans="1:42" s="8" customFormat="1" ht="13.35" customHeight="1">
      <c r="B46" s="140" t="s">
        <v>8</v>
      </c>
      <c r="C46" s="140">
        <v>1</v>
      </c>
      <c r="D46" s="140" t="s">
        <v>161</v>
      </c>
      <c r="E46" s="140">
        <v>10</v>
      </c>
      <c r="F46" s="140">
        <v>273</v>
      </c>
      <c r="I46" s="140" t="s">
        <v>8</v>
      </c>
      <c r="J46" s="140">
        <v>1</v>
      </c>
      <c r="K46" s="140" t="s">
        <v>161</v>
      </c>
      <c r="L46" s="140">
        <v>14</v>
      </c>
      <c r="M46" s="140">
        <v>271</v>
      </c>
      <c r="N46" s="18"/>
      <c r="O46" s="18"/>
      <c r="P46" s="140" t="s">
        <v>8</v>
      </c>
      <c r="Q46" s="140">
        <v>1</v>
      </c>
      <c r="R46" s="140" t="s">
        <v>161</v>
      </c>
      <c r="S46" s="140">
        <v>13</v>
      </c>
      <c r="T46" s="140">
        <v>269</v>
      </c>
      <c r="U46" s="18"/>
      <c r="V46" s="18"/>
      <c r="W46" s="140" t="s">
        <v>8</v>
      </c>
      <c r="X46" s="140">
        <v>1</v>
      </c>
      <c r="Y46" s="140" t="s">
        <v>161</v>
      </c>
      <c r="Z46" s="140">
        <v>9</v>
      </c>
      <c r="AA46" s="140">
        <v>176</v>
      </c>
      <c r="AB46" s="18"/>
      <c r="AC46" s="18"/>
      <c r="AD46" s="140" t="s">
        <v>8</v>
      </c>
      <c r="AE46" s="140">
        <v>2</v>
      </c>
      <c r="AF46" s="140" t="s">
        <v>161</v>
      </c>
      <c r="AG46" s="140">
        <v>30</v>
      </c>
      <c r="AH46" s="140">
        <v>176</v>
      </c>
      <c r="AI46" s="18"/>
      <c r="AJ46" s="18"/>
      <c r="AK46" s="140" t="s">
        <v>8</v>
      </c>
      <c r="AL46" s="140">
        <v>2</v>
      </c>
      <c r="AM46" s="140" t="s">
        <v>150</v>
      </c>
      <c r="AN46" s="140">
        <v>92</v>
      </c>
      <c r="AO46" s="140">
        <v>176</v>
      </c>
    </row>
    <row r="47" spans="1:42" s="8" customFormat="1" ht="13.35" customHeight="1">
      <c r="B47" s="140" t="s">
        <v>9</v>
      </c>
      <c r="C47" s="140">
        <v>3</v>
      </c>
      <c r="D47" s="140" t="s">
        <v>162</v>
      </c>
      <c r="E47" s="140">
        <v>5</v>
      </c>
      <c r="F47" s="140">
        <v>273</v>
      </c>
      <c r="I47" s="140" t="s">
        <v>9</v>
      </c>
      <c r="J47" s="140">
        <v>3</v>
      </c>
      <c r="K47" s="140" t="s">
        <v>162</v>
      </c>
      <c r="L47" s="140">
        <v>67</v>
      </c>
      <c r="M47" s="140">
        <v>271</v>
      </c>
      <c r="P47" s="140" t="s">
        <v>9</v>
      </c>
      <c r="Q47" s="140">
        <v>2</v>
      </c>
      <c r="R47" s="140" t="s">
        <v>162</v>
      </c>
      <c r="S47" s="140">
        <v>63</v>
      </c>
      <c r="T47" s="140">
        <v>269</v>
      </c>
      <c r="W47" s="140" t="s">
        <v>9</v>
      </c>
      <c r="X47" s="140">
        <v>2</v>
      </c>
      <c r="Y47" s="140" t="s">
        <v>162</v>
      </c>
      <c r="Z47" s="140">
        <v>86</v>
      </c>
      <c r="AA47" s="140">
        <v>176</v>
      </c>
      <c r="AD47" s="140" t="s">
        <v>9</v>
      </c>
      <c r="AE47" s="140">
        <v>3</v>
      </c>
      <c r="AF47" s="140" t="s">
        <v>162</v>
      </c>
      <c r="AG47" s="140">
        <v>96</v>
      </c>
      <c r="AH47" s="140">
        <v>176</v>
      </c>
      <c r="AK47" s="140" t="s">
        <v>9</v>
      </c>
      <c r="AL47" s="140">
        <v>2</v>
      </c>
      <c r="AM47" s="140" t="s">
        <v>149</v>
      </c>
      <c r="AN47" s="140">
        <v>45</v>
      </c>
      <c r="AO47" s="140">
        <v>176</v>
      </c>
    </row>
    <row r="48" spans="1:42" s="8" customFormat="1" ht="13.35" customHeight="1">
      <c r="B48" s="140" t="s">
        <v>10</v>
      </c>
      <c r="C48" s="140">
        <v>2</v>
      </c>
      <c r="D48" s="140" t="s">
        <v>163</v>
      </c>
      <c r="E48" s="140">
        <v>80</v>
      </c>
      <c r="F48" s="140">
        <v>273</v>
      </c>
      <c r="I48" s="140" t="s">
        <v>10</v>
      </c>
      <c r="J48" s="140">
        <v>2</v>
      </c>
      <c r="K48" s="140" t="s">
        <v>163</v>
      </c>
      <c r="L48" s="140">
        <v>54</v>
      </c>
      <c r="M48" s="140">
        <v>271</v>
      </c>
      <c r="P48" s="140" t="s">
        <v>10</v>
      </c>
      <c r="Q48" s="140">
        <v>2</v>
      </c>
      <c r="R48" s="140" t="s">
        <v>149</v>
      </c>
      <c r="S48" s="140">
        <v>81</v>
      </c>
      <c r="T48" s="140">
        <v>269</v>
      </c>
      <c r="W48" s="140" t="s">
        <v>10</v>
      </c>
      <c r="X48" s="140">
        <v>2</v>
      </c>
      <c r="Y48" s="140" t="s">
        <v>162</v>
      </c>
      <c r="Z48" s="140">
        <v>52</v>
      </c>
      <c r="AA48" s="140">
        <v>176</v>
      </c>
      <c r="AD48" s="140" t="s">
        <v>10</v>
      </c>
      <c r="AE48" s="140">
        <v>3</v>
      </c>
      <c r="AF48" s="140" t="s">
        <v>161</v>
      </c>
      <c r="AG48" s="140">
        <v>29</v>
      </c>
      <c r="AH48" s="140">
        <v>176</v>
      </c>
      <c r="AK48" s="140" t="s">
        <v>10</v>
      </c>
      <c r="AL48" s="140">
        <v>2</v>
      </c>
      <c r="AM48" s="140" t="s">
        <v>149</v>
      </c>
      <c r="AN48" s="140">
        <v>76</v>
      </c>
      <c r="AO48" s="140">
        <v>176</v>
      </c>
    </row>
    <row r="49" spans="2:41" s="8" customFormat="1" ht="13.35" customHeight="1">
      <c r="B49" s="140" t="s">
        <v>11</v>
      </c>
      <c r="C49" s="140">
        <v>2</v>
      </c>
      <c r="D49" s="140" t="s">
        <v>162</v>
      </c>
      <c r="E49" s="140">
        <v>35</v>
      </c>
      <c r="F49" s="140">
        <v>273</v>
      </c>
      <c r="I49" s="140" t="s">
        <v>11</v>
      </c>
      <c r="J49" s="140">
        <v>2</v>
      </c>
      <c r="K49" s="140" t="s">
        <v>162</v>
      </c>
      <c r="L49" s="140">
        <v>11</v>
      </c>
      <c r="M49" s="140">
        <v>271</v>
      </c>
      <c r="P49" s="140" t="s">
        <v>11</v>
      </c>
      <c r="Q49" s="140">
        <v>2</v>
      </c>
      <c r="R49" s="140" t="s">
        <v>161</v>
      </c>
      <c r="S49" s="140">
        <v>22</v>
      </c>
      <c r="T49" s="140">
        <v>269</v>
      </c>
      <c r="W49" s="140" t="s">
        <v>11</v>
      </c>
      <c r="X49" s="140">
        <v>2</v>
      </c>
      <c r="Y49" s="140" t="s">
        <v>162</v>
      </c>
      <c r="Z49" s="140">
        <v>58</v>
      </c>
      <c r="AA49" s="140">
        <v>176</v>
      </c>
      <c r="AD49" s="140" t="s">
        <v>11</v>
      </c>
      <c r="AE49" s="140">
        <v>4</v>
      </c>
      <c r="AF49" s="140" t="s">
        <v>162</v>
      </c>
      <c r="AG49" s="140">
        <v>80</v>
      </c>
      <c r="AH49" s="140">
        <v>176</v>
      </c>
      <c r="AK49" s="140" t="s">
        <v>11</v>
      </c>
      <c r="AL49" s="140">
        <v>1</v>
      </c>
      <c r="AM49" s="140" t="s">
        <v>148</v>
      </c>
      <c r="AN49" s="140">
        <v>22</v>
      </c>
      <c r="AO49" s="140">
        <v>176</v>
      </c>
    </row>
    <row r="50" spans="2:41" s="8" customFormat="1" ht="13.35" customHeight="1">
      <c r="B50" s="141" t="s">
        <v>12</v>
      </c>
      <c r="C50" s="140">
        <v>1</v>
      </c>
      <c r="D50" s="140" t="s">
        <v>162</v>
      </c>
      <c r="E50" s="140">
        <v>33</v>
      </c>
      <c r="F50" s="140">
        <v>273</v>
      </c>
      <c r="I50" s="141" t="s">
        <v>12</v>
      </c>
      <c r="J50" s="140">
        <v>1</v>
      </c>
      <c r="K50" s="140" t="s">
        <v>162</v>
      </c>
      <c r="L50" s="140">
        <v>12</v>
      </c>
      <c r="M50" s="140">
        <v>271</v>
      </c>
      <c r="P50" s="141" t="s">
        <v>12</v>
      </c>
      <c r="Q50" s="140">
        <v>2</v>
      </c>
      <c r="R50" s="140" t="s">
        <v>162</v>
      </c>
      <c r="S50" s="140">
        <v>56</v>
      </c>
      <c r="T50" s="140">
        <v>269</v>
      </c>
      <c r="W50" s="141" t="s">
        <v>12</v>
      </c>
      <c r="X50" s="140">
        <v>2</v>
      </c>
      <c r="Y50" s="140" t="s">
        <v>162</v>
      </c>
      <c r="Z50" s="140">
        <v>73</v>
      </c>
      <c r="AA50" s="140">
        <v>176</v>
      </c>
      <c r="AD50" s="141" t="s">
        <v>12</v>
      </c>
      <c r="AE50" s="140">
        <v>4</v>
      </c>
      <c r="AF50" s="140" t="s">
        <v>162</v>
      </c>
      <c r="AG50" s="140">
        <v>57</v>
      </c>
      <c r="AH50" s="140">
        <v>176</v>
      </c>
      <c r="AK50" s="141" t="s">
        <v>12</v>
      </c>
      <c r="AL50" s="140">
        <v>9</v>
      </c>
      <c r="AM50" s="140" t="s">
        <v>165</v>
      </c>
      <c r="AN50" s="140">
        <v>158</v>
      </c>
      <c r="AO50" s="140">
        <v>176</v>
      </c>
    </row>
    <row r="51" spans="2:41" s="8" customFormat="1" ht="13.35" customHeight="1">
      <c r="B51" s="140" t="s">
        <v>13</v>
      </c>
      <c r="C51" s="140">
        <v>2</v>
      </c>
      <c r="D51" s="140" t="s">
        <v>161</v>
      </c>
      <c r="E51" s="140">
        <v>25</v>
      </c>
      <c r="F51" s="140">
        <v>273</v>
      </c>
      <c r="I51" s="140" t="s">
        <v>13</v>
      </c>
      <c r="J51" s="140">
        <v>2</v>
      </c>
      <c r="K51" s="140" t="s">
        <v>161</v>
      </c>
      <c r="L51" s="140">
        <v>20</v>
      </c>
      <c r="M51" s="140">
        <v>271</v>
      </c>
      <c r="P51" s="140" t="s">
        <v>13</v>
      </c>
      <c r="Q51" s="140">
        <v>2</v>
      </c>
      <c r="R51" s="140" t="s">
        <v>162</v>
      </c>
      <c r="S51" s="140">
        <v>49</v>
      </c>
      <c r="T51" s="140">
        <v>269</v>
      </c>
      <c r="W51" s="140" t="s">
        <v>13</v>
      </c>
      <c r="X51" s="140">
        <v>1</v>
      </c>
      <c r="Y51" s="140" t="s">
        <v>163</v>
      </c>
      <c r="Z51" s="140">
        <v>92</v>
      </c>
      <c r="AA51" s="140">
        <v>176</v>
      </c>
      <c r="AD51" s="140" t="s">
        <v>13</v>
      </c>
      <c r="AE51" s="140">
        <v>4</v>
      </c>
      <c r="AF51" s="140" t="s">
        <v>161</v>
      </c>
      <c r="AG51" s="140">
        <v>26</v>
      </c>
      <c r="AH51" s="140">
        <v>176</v>
      </c>
      <c r="AK51" s="140" t="s">
        <v>13</v>
      </c>
      <c r="AL51" s="140">
        <v>1</v>
      </c>
      <c r="AM51" s="140" t="s">
        <v>151</v>
      </c>
      <c r="AN51" s="140">
        <v>121</v>
      </c>
      <c r="AO51" s="140">
        <v>176</v>
      </c>
    </row>
    <row r="52" spans="2:41" s="8" customFormat="1" ht="13.35" customHeight="1">
      <c r="B52" s="140" t="s">
        <v>14</v>
      </c>
      <c r="C52" s="140">
        <v>2</v>
      </c>
      <c r="D52" s="140" t="s">
        <v>163</v>
      </c>
      <c r="E52" s="140">
        <v>55</v>
      </c>
      <c r="F52" s="140">
        <v>273</v>
      </c>
      <c r="I52" s="140" t="s">
        <v>14</v>
      </c>
      <c r="J52" s="140">
        <v>2</v>
      </c>
      <c r="K52" s="140" t="s">
        <v>162</v>
      </c>
      <c r="L52" s="140">
        <v>28</v>
      </c>
      <c r="M52" s="140">
        <v>271</v>
      </c>
      <c r="P52" s="140" t="s">
        <v>14</v>
      </c>
      <c r="Q52" s="140">
        <v>2</v>
      </c>
      <c r="R52" s="140" t="s">
        <v>161</v>
      </c>
      <c r="S52" s="140">
        <v>4</v>
      </c>
      <c r="T52" s="140">
        <v>269</v>
      </c>
      <c r="W52" s="140" t="s">
        <v>14</v>
      </c>
      <c r="X52" s="140">
        <v>2</v>
      </c>
      <c r="Y52" s="140" t="s">
        <v>162</v>
      </c>
      <c r="Z52" s="140">
        <v>48</v>
      </c>
      <c r="AA52" s="140">
        <v>176</v>
      </c>
      <c r="AD52" s="140" t="s">
        <v>14</v>
      </c>
      <c r="AE52" s="140">
        <v>1</v>
      </c>
      <c r="AF52" s="140" t="s">
        <v>161</v>
      </c>
      <c r="AG52" s="140">
        <v>26</v>
      </c>
      <c r="AH52" s="140">
        <v>176</v>
      </c>
      <c r="AK52" s="140" t="s">
        <v>14</v>
      </c>
      <c r="AL52" s="140">
        <v>1</v>
      </c>
      <c r="AM52" s="140" t="s">
        <v>162</v>
      </c>
      <c r="AN52" s="140">
        <v>50</v>
      </c>
      <c r="AO52" s="140">
        <v>176</v>
      </c>
    </row>
    <row r="53" spans="2:41" s="8" customFormat="1" ht="13.35" customHeight="1">
      <c r="B53" s="140" t="s">
        <v>15</v>
      </c>
      <c r="C53" s="140">
        <v>2</v>
      </c>
      <c r="D53" s="140" t="s">
        <v>161</v>
      </c>
      <c r="E53" s="140">
        <v>2</v>
      </c>
      <c r="F53" s="140">
        <v>273</v>
      </c>
      <c r="I53" s="140" t="s">
        <v>15</v>
      </c>
      <c r="J53" s="140">
        <v>2</v>
      </c>
      <c r="K53" s="140" t="s">
        <v>161</v>
      </c>
      <c r="L53" s="140">
        <v>54</v>
      </c>
      <c r="M53" s="140">
        <v>271</v>
      </c>
      <c r="P53" s="140" t="s">
        <v>15</v>
      </c>
      <c r="Q53" s="140">
        <v>2</v>
      </c>
      <c r="R53" s="140" t="s">
        <v>161</v>
      </c>
      <c r="S53" s="140">
        <v>8</v>
      </c>
      <c r="T53" s="140">
        <v>269</v>
      </c>
      <c r="W53" s="140" t="s">
        <v>15</v>
      </c>
      <c r="X53" s="140">
        <v>2</v>
      </c>
      <c r="Y53" s="140" t="s">
        <v>161</v>
      </c>
      <c r="Z53" s="140">
        <v>22</v>
      </c>
      <c r="AA53" s="140">
        <v>176</v>
      </c>
      <c r="AD53" s="140" t="s">
        <v>15</v>
      </c>
      <c r="AE53" s="140">
        <v>1</v>
      </c>
      <c r="AF53" s="140" t="s">
        <v>162</v>
      </c>
      <c r="AG53" s="140">
        <v>64</v>
      </c>
      <c r="AH53" s="140">
        <v>176</v>
      </c>
      <c r="AK53" s="140" t="s">
        <v>15</v>
      </c>
      <c r="AL53" s="140">
        <v>3</v>
      </c>
      <c r="AM53" s="140" t="s">
        <v>161</v>
      </c>
      <c r="AN53" s="140">
        <v>53</v>
      </c>
      <c r="AO53" s="140">
        <v>176</v>
      </c>
    </row>
    <row r="54" spans="2:41" s="8" customFormat="1" ht="13.35" customHeight="1">
      <c r="B54" s="140" t="s">
        <v>16</v>
      </c>
      <c r="C54" s="140">
        <v>2</v>
      </c>
      <c r="D54" s="140" t="s">
        <v>161</v>
      </c>
      <c r="E54" s="140">
        <v>6</v>
      </c>
      <c r="F54" s="140">
        <v>273</v>
      </c>
      <c r="I54" s="140" t="s">
        <v>16</v>
      </c>
      <c r="J54" s="140">
        <v>2</v>
      </c>
      <c r="K54" s="140" t="s">
        <v>150</v>
      </c>
      <c r="L54" s="140">
        <v>77</v>
      </c>
      <c r="M54" s="140">
        <v>271</v>
      </c>
      <c r="P54" s="140" t="s">
        <v>16</v>
      </c>
      <c r="Q54" s="140">
        <v>2</v>
      </c>
      <c r="R54" s="140" t="s">
        <v>161</v>
      </c>
      <c r="S54" s="140">
        <v>6</v>
      </c>
      <c r="T54" s="140">
        <v>269</v>
      </c>
      <c r="W54" s="140" t="s">
        <v>16</v>
      </c>
      <c r="X54" s="140">
        <v>1</v>
      </c>
      <c r="Y54" s="140" t="s">
        <v>150</v>
      </c>
      <c r="Z54" s="140">
        <v>15</v>
      </c>
      <c r="AA54" s="140">
        <v>176</v>
      </c>
      <c r="AD54" s="140" t="s">
        <v>16</v>
      </c>
      <c r="AE54" s="140">
        <v>2</v>
      </c>
      <c r="AF54" s="140" t="s">
        <v>150</v>
      </c>
      <c r="AG54" s="140">
        <v>53</v>
      </c>
      <c r="AH54" s="140">
        <v>176</v>
      </c>
      <c r="AK54" s="140" t="s">
        <v>16</v>
      </c>
      <c r="AL54" s="140">
        <v>1</v>
      </c>
      <c r="AM54" s="140" t="s">
        <v>150</v>
      </c>
      <c r="AN54" s="140">
        <v>168</v>
      </c>
      <c r="AO54" s="140">
        <v>176</v>
      </c>
    </row>
    <row r="55" spans="2:41" s="8" customFormat="1" ht="13.35" customHeight="1">
      <c r="B55" s="140" t="s">
        <v>17</v>
      </c>
      <c r="C55" s="140">
        <v>1</v>
      </c>
      <c r="D55" s="140" t="s">
        <v>161</v>
      </c>
      <c r="E55" s="140">
        <v>5</v>
      </c>
      <c r="F55" s="140">
        <v>273</v>
      </c>
      <c r="I55" s="140" t="s">
        <v>17</v>
      </c>
      <c r="J55" s="140">
        <v>1</v>
      </c>
      <c r="K55" s="140" t="s">
        <v>161</v>
      </c>
      <c r="L55" s="140">
        <v>1</v>
      </c>
      <c r="M55" s="140">
        <v>271</v>
      </c>
      <c r="P55" s="140" t="s">
        <v>17</v>
      </c>
      <c r="Q55" s="140">
        <v>3</v>
      </c>
      <c r="R55" s="140" t="s">
        <v>162</v>
      </c>
      <c r="S55" s="140">
        <v>75</v>
      </c>
      <c r="T55" s="140">
        <v>269</v>
      </c>
      <c r="W55" s="140" t="s">
        <v>17</v>
      </c>
      <c r="X55" s="140">
        <v>1</v>
      </c>
      <c r="Y55" s="140" t="s">
        <v>161</v>
      </c>
      <c r="Z55" s="140">
        <v>35</v>
      </c>
      <c r="AA55" s="140">
        <v>176</v>
      </c>
      <c r="AD55" s="140"/>
      <c r="AE55" s="140"/>
      <c r="AF55" s="140"/>
      <c r="AG55" s="140"/>
      <c r="AH55" s="140"/>
      <c r="AK55" s="140" t="s">
        <v>17</v>
      </c>
      <c r="AL55" s="140">
        <v>2</v>
      </c>
      <c r="AM55" s="140" t="s">
        <v>164</v>
      </c>
      <c r="AN55" s="140">
        <v>113</v>
      </c>
      <c r="AO55" s="140">
        <v>176</v>
      </c>
    </row>
    <row r="56" spans="2:41" s="8" customFormat="1" ht="13.35" customHeight="1">
      <c r="B56" s="140" t="s">
        <v>18</v>
      </c>
      <c r="C56" s="140">
        <v>1</v>
      </c>
      <c r="D56" s="140" t="s">
        <v>162</v>
      </c>
      <c r="E56" s="140">
        <v>76</v>
      </c>
      <c r="F56" s="140">
        <v>273</v>
      </c>
      <c r="I56" s="140" t="s">
        <v>18</v>
      </c>
      <c r="J56" s="140">
        <v>1</v>
      </c>
      <c r="K56" s="140" t="s">
        <v>162</v>
      </c>
      <c r="L56" s="140">
        <v>1</v>
      </c>
      <c r="M56" s="140">
        <v>271</v>
      </c>
      <c r="P56" s="140" t="s">
        <v>18</v>
      </c>
      <c r="Q56" s="140">
        <v>3</v>
      </c>
      <c r="R56" s="140" t="s">
        <v>162</v>
      </c>
      <c r="S56" s="140">
        <v>33</v>
      </c>
      <c r="T56" s="140">
        <v>269</v>
      </c>
      <c r="W56" s="140" t="s">
        <v>19</v>
      </c>
      <c r="X56" s="140">
        <v>3</v>
      </c>
      <c r="Y56" s="140" t="s">
        <v>162</v>
      </c>
      <c r="Z56" s="140">
        <v>48</v>
      </c>
      <c r="AA56" s="140">
        <v>176</v>
      </c>
      <c r="AD56" s="140"/>
      <c r="AE56" s="140"/>
      <c r="AF56" s="140"/>
      <c r="AG56" s="140"/>
      <c r="AH56" s="140"/>
      <c r="AK56" s="140" t="s">
        <v>20</v>
      </c>
      <c r="AL56" s="140">
        <v>2</v>
      </c>
      <c r="AM56" s="140" t="s">
        <v>162</v>
      </c>
      <c r="AN56" s="140">
        <v>56</v>
      </c>
      <c r="AO56" s="140">
        <v>176</v>
      </c>
    </row>
    <row r="57" spans="2:41" s="8" customFormat="1" ht="13.35" customHeight="1">
      <c r="B57" s="140" t="s">
        <v>21</v>
      </c>
      <c r="C57" s="140">
        <v>3</v>
      </c>
      <c r="D57" s="140" t="s">
        <v>162</v>
      </c>
      <c r="E57" s="140">
        <v>64</v>
      </c>
      <c r="F57" s="140">
        <v>273</v>
      </c>
      <c r="I57" s="140" t="s">
        <v>21</v>
      </c>
      <c r="J57" s="140">
        <v>3</v>
      </c>
      <c r="K57" s="140" t="s">
        <v>162</v>
      </c>
      <c r="L57" s="140">
        <v>70</v>
      </c>
      <c r="M57" s="140">
        <v>271</v>
      </c>
      <c r="P57" s="140" t="s">
        <v>21</v>
      </c>
      <c r="Q57" s="140">
        <v>8</v>
      </c>
      <c r="R57" s="140" t="s">
        <v>163</v>
      </c>
      <c r="S57" s="140">
        <v>87</v>
      </c>
      <c r="T57" s="140">
        <v>269</v>
      </c>
      <c r="W57" s="140" t="s">
        <v>21</v>
      </c>
      <c r="X57" s="140">
        <v>2</v>
      </c>
      <c r="Y57" s="140" t="s">
        <v>161</v>
      </c>
      <c r="Z57" s="140">
        <v>18</v>
      </c>
      <c r="AA57" s="140">
        <v>176</v>
      </c>
      <c r="AD57" s="140"/>
      <c r="AE57" s="140"/>
      <c r="AF57" s="140"/>
      <c r="AG57" s="140"/>
      <c r="AH57" s="140"/>
      <c r="AK57" s="140"/>
      <c r="AL57" s="140"/>
      <c r="AM57" s="140"/>
      <c r="AN57" s="140"/>
      <c r="AO57" s="140"/>
    </row>
    <row r="58" spans="2:41" s="8" customFormat="1" ht="13.35" customHeight="1">
      <c r="B58" s="140"/>
      <c r="C58" s="140"/>
      <c r="D58" s="140"/>
      <c r="E58" s="140"/>
      <c r="F58" s="140"/>
      <c r="I58" s="140"/>
      <c r="J58" s="140"/>
      <c r="K58" s="140"/>
      <c r="L58" s="140"/>
      <c r="M58" s="140"/>
      <c r="P58" s="140"/>
      <c r="Q58" s="140"/>
      <c r="R58" s="140"/>
      <c r="S58" s="140"/>
      <c r="T58" s="140"/>
      <c r="W58" s="140"/>
      <c r="X58" s="140"/>
      <c r="Y58" s="140"/>
      <c r="Z58" s="140"/>
      <c r="AA58" s="140"/>
      <c r="AD58" s="140"/>
      <c r="AE58" s="140"/>
      <c r="AF58" s="140"/>
      <c r="AG58" s="140"/>
      <c r="AH58" s="140"/>
      <c r="AK58" s="140"/>
      <c r="AL58" s="140"/>
      <c r="AM58" s="140"/>
      <c r="AN58" s="140"/>
      <c r="AO58" s="140"/>
    </row>
    <row r="59" spans="2:41" s="8" customFormat="1" ht="13.35" customHeight="1">
      <c r="B59" s="140"/>
      <c r="C59" s="140"/>
      <c r="D59" s="140"/>
      <c r="E59" s="140"/>
      <c r="F59" s="140"/>
      <c r="I59" s="140"/>
      <c r="J59" s="140"/>
      <c r="K59" s="140"/>
      <c r="L59" s="140"/>
      <c r="M59" s="140"/>
      <c r="P59" s="140"/>
      <c r="Q59" s="140"/>
      <c r="R59" s="140"/>
      <c r="S59" s="140"/>
      <c r="T59" s="140"/>
      <c r="W59" s="140"/>
      <c r="X59" s="140"/>
      <c r="Y59" s="140"/>
      <c r="Z59" s="140"/>
      <c r="AA59" s="140"/>
      <c r="AD59" s="140"/>
      <c r="AE59" s="140"/>
      <c r="AF59" s="140"/>
      <c r="AG59" s="140"/>
      <c r="AH59" s="140"/>
      <c r="AK59" s="140"/>
      <c r="AL59" s="140"/>
      <c r="AM59" s="140"/>
      <c r="AN59" s="140"/>
      <c r="AO59" s="140"/>
    </row>
    <row r="60" spans="2:41" s="8" customFormat="1" ht="13.35" customHeight="1">
      <c r="B60" s="140"/>
      <c r="C60" s="140"/>
      <c r="D60" s="140"/>
      <c r="E60" s="140"/>
      <c r="F60" s="140"/>
      <c r="I60" s="140"/>
      <c r="J60" s="140"/>
      <c r="K60" s="140"/>
      <c r="L60" s="140"/>
      <c r="M60" s="140"/>
      <c r="P60" s="140"/>
      <c r="Q60" s="140"/>
      <c r="R60" s="140"/>
      <c r="S60" s="140"/>
      <c r="T60" s="140"/>
      <c r="W60" s="140"/>
      <c r="X60" s="140"/>
      <c r="Y60" s="140"/>
      <c r="Z60" s="140"/>
      <c r="AA60" s="140"/>
      <c r="AD60" s="140"/>
      <c r="AE60" s="140"/>
      <c r="AF60" s="140"/>
      <c r="AG60" s="140"/>
      <c r="AH60" s="140"/>
      <c r="AK60" s="140"/>
      <c r="AL60" s="140"/>
      <c r="AM60" s="140"/>
      <c r="AN60" s="140"/>
      <c r="AO60" s="140"/>
    </row>
    <row r="61" spans="2:41" s="8" customFormat="1" ht="13.35" customHeight="1">
      <c r="B61" s="140"/>
      <c r="C61" s="140"/>
      <c r="D61" s="140"/>
      <c r="E61" s="140"/>
      <c r="F61" s="140"/>
      <c r="I61" s="140"/>
      <c r="J61" s="140"/>
      <c r="K61" s="140"/>
      <c r="L61" s="140"/>
      <c r="M61" s="140"/>
      <c r="P61" s="140"/>
      <c r="Q61" s="140"/>
      <c r="R61" s="140"/>
      <c r="S61" s="140"/>
      <c r="T61" s="140"/>
      <c r="W61" s="140"/>
      <c r="X61" s="140"/>
      <c r="Y61" s="140"/>
      <c r="Z61" s="140"/>
      <c r="AA61" s="140"/>
      <c r="AD61" s="140"/>
      <c r="AE61" s="140"/>
      <c r="AF61" s="140"/>
      <c r="AG61" s="140"/>
      <c r="AH61" s="140"/>
      <c r="AK61" s="140"/>
      <c r="AL61" s="140"/>
      <c r="AM61" s="140"/>
      <c r="AN61" s="140"/>
      <c r="AO61" s="140"/>
    </row>
    <row r="62" spans="2:41" s="8" customFormat="1" ht="13.35" customHeight="1">
      <c r="B62" s="140"/>
      <c r="C62" s="140"/>
      <c r="D62" s="140"/>
      <c r="E62" s="140"/>
      <c r="F62" s="140"/>
      <c r="I62" s="140"/>
      <c r="J62" s="140"/>
      <c r="K62" s="140"/>
      <c r="L62" s="140"/>
      <c r="M62" s="140"/>
      <c r="P62" s="140"/>
      <c r="Q62" s="140"/>
      <c r="R62" s="140"/>
      <c r="S62" s="140"/>
      <c r="T62" s="140"/>
      <c r="W62" s="140"/>
      <c r="X62" s="140"/>
      <c r="Y62" s="140"/>
      <c r="Z62" s="140"/>
      <c r="AA62" s="140"/>
      <c r="AD62" s="140"/>
      <c r="AE62" s="140"/>
      <c r="AF62" s="140"/>
      <c r="AG62" s="140"/>
      <c r="AH62" s="140"/>
      <c r="AK62" s="140"/>
      <c r="AL62" s="140"/>
      <c r="AM62" s="140"/>
      <c r="AN62" s="140"/>
      <c r="AO62" s="140"/>
    </row>
    <row r="63" spans="2:41" s="8" customFormat="1" ht="13.35" customHeight="1">
      <c r="B63" s="140"/>
      <c r="C63" s="140"/>
      <c r="D63" s="140"/>
      <c r="E63" s="140"/>
      <c r="F63" s="140"/>
      <c r="I63" s="140"/>
      <c r="J63" s="140"/>
      <c r="K63" s="140"/>
      <c r="L63" s="140"/>
      <c r="M63" s="140"/>
      <c r="P63" s="140"/>
      <c r="Q63" s="140"/>
      <c r="R63" s="140"/>
      <c r="S63" s="140"/>
      <c r="T63" s="140"/>
      <c r="W63" s="140"/>
      <c r="X63" s="140"/>
      <c r="Y63" s="140"/>
      <c r="Z63" s="140"/>
      <c r="AA63" s="140"/>
      <c r="AD63" s="140"/>
      <c r="AE63" s="140"/>
      <c r="AF63" s="140"/>
      <c r="AG63" s="140"/>
      <c r="AH63" s="140"/>
      <c r="AK63" s="140"/>
      <c r="AL63" s="140"/>
      <c r="AM63" s="140"/>
      <c r="AN63" s="140"/>
      <c r="AO63" s="140"/>
    </row>
    <row r="64" spans="2:41" s="8" customFormat="1" ht="13.35" customHeight="1">
      <c r="B64" s="140"/>
      <c r="C64" s="140"/>
      <c r="D64" s="140"/>
      <c r="E64" s="140"/>
      <c r="F64" s="140"/>
      <c r="I64" s="140"/>
      <c r="J64" s="140"/>
      <c r="K64" s="140"/>
      <c r="L64" s="140"/>
      <c r="M64" s="140"/>
      <c r="P64" s="140"/>
      <c r="Q64" s="140"/>
      <c r="R64" s="140"/>
      <c r="S64" s="140"/>
      <c r="T64" s="140"/>
      <c r="W64" s="140"/>
      <c r="X64" s="140"/>
      <c r="Y64" s="140"/>
      <c r="Z64" s="140"/>
      <c r="AA64" s="140"/>
      <c r="AD64" s="140"/>
      <c r="AE64" s="140"/>
      <c r="AF64" s="140"/>
      <c r="AG64" s="140"/>
      <c r="AH64" s="140"/>
      <c r="AK64" s="140"/>
      <c r="AL64" s="140"/>
      <c r="AM64" s="140"/>
      <c r="AN64" s="140"/>
      <c r="AO64" s="140"/>
    </row>
    <row r="65" spans="1:40" s="23" customFormat="1" ht="13.35" customHeight="1">
      <c r="AD65" s="18"/>
      <c r="AE65" s="18"/>
      <c r="AF65" s="18"/>
      <c r="AG65" s="18"/>
    </row>
    <row r="66" spans="1:40" s="8" customFormat="1" ht="13.35" customHeight="1">
      <c r="A66" s="18"/>
      <c r="AK66" s="18"/>
      <c r="AL66" s="18"/>
      <c r="AM66" s="18"/>
      <c r="AN66" s="25"/>
    </row>
    <row r="67" spans="1:40" s="8" customFormat="1" ht="13.35" customHeight="1">
      <c r="A67" s="18"/>
      <c r="AK67" s="18"/>
      <c r="AL67" s="18"/>
      <c r="AM67" s="18"/>
      <c r="AN67" s="25"/>
    </row>
    <row r="68" spans="1:40" s="8" customFormat="1" ht="13.35" customHeight="1">
      <c r="A68" s="18"/>
      <c r="AK68" s="18"/>
      <c r="AL68" s="18"/>
      <c r="AM68" s="18"/>
      <c r="AN68" s="25"/>
    </row>
    <row r="69" spans="1:40" s="8" customFormat="1" ht="13.35" customHeight="1">
      <c r="A69" s="18"/>
      <c r="AK69" s="18"/>
      <c r="AL69" s="18"/>
      <c r="AM69" s="18"/>
      <c r="AN69" s="25"/>
    </row>
    <row r="70" spans="1:40" s="8" customFormat="1" ht="13.35" customHeight="1">
      <c r="A70" s="18"/>
      <c r="B70" s="18"/>
      <c r="C70" s="18"/>
      <c r="D70" s="18"/>
      <c r="E70" s="25"/>
      <c r="H70" s="18"/>
      <c r="I70" s="18"/>
      <c r="J70" s="18"/>
      <c r="K70" s="18"/>
      <c r="L70" s="25"/>
      <c r="O70" s="18"/>
      <c r="P70" s="18"/>
      <c r="Q70" s="18"/>
      <c r="R70" s="18"/>
      <c r="S70" s="25"/>
      <c r="V70" s="18"/>
      <c r="W70" s="18"/>
      <c r="X70" s="18"/>
      <c r="Y70" s="18"/>
      <c r="Z70" s="25"/>
      <c r="AC70" s="18"/>
      <c r="AD70" s="18"/>
      <c r="AE70" s="18"/>
      <c r="AF70" s="18"/>
      <c r="AG70" s="25"/>
      <c r="AJ70" s="18"/>
      <c r="AK70" s="18"/>
      <c r="AL70" s="18"/>
      <c r="AM70" s="18"/>
      <c r="AN70" s="25"/>
    </row>
    <row r="71" spans="1:40" s="8" customFormat="1" ht="13.35" customHeight="1">
      <c r="A71" s="18"/>
      <c r="B71" s="18"/>
      <c r="C71" s="18"/>
      <c r="D71" s="18"/>
      <c r="E71" s="25"/>
      <c r="H71" s="18"/>
      <c r="I71" s="18"/>
      <c r="J71" s="18"/>
      <c r="K71" s="18"/>
      <c r="L71" s="25"/>
      <c r="O71" s="18"/>
      <c r="P71" s="18"/>
      <c r="Q71" s="18"/>
      <c r="R71" s="18"/>
      <c r="S71" s="25"/>
      <c r="V71" s="18"/>
      <c r="W71" s="18"/>
      <c r="X71" s="18"/>
      <c r="Y71" s="18"/>
      <c r="Z71" s="25"/>
      <c r="AC71" s="18"/>
      <c r="AD71" s="18"/>
      <c r="AE71" s="18"/>
      <c r="AF71" s="18"/>
      <c r="AG71" s="25"/>
      <c r="AJ71" s="18"/>
      <c r="AK71" s="18"/>
      <c r="AL71" s="18"/>
      <c r="AM71" s="18"/>
      <c r="AN71" s="25"/>
    </row>
    <row r="72" spans="1:40" s="8" customFormat="1" ht="30" customHeight="1">
      <c r="A72" s="9" t="s">
        <v>42</v>
      </c>
    </row>
    <row r="73" spans="1:40" s="8" customFormat="1" ht="9" customHeight="1">
      <c r="A73" s="9"/>
    </row>
    <row r="74" spans="1:40" s="8" customFormat="1" ht="31.5" customHeight="1">
      <c r="A74" s="9"/>
      <c r="B74" s="147" t="s">
        <v>23</v>
      </c>
      <c r="C74" s="148" t="s">
        <v>44</v>
      </c>
      <c r="F74" s="18"/>
      <c r="G74" s="18"/>
      <c r="H74" s="18"/>
    </row>
    <row r="75" spans="1:40" s="8" customFormat="1" ht="30" customHeight="1">
      <c r="A75" s="9"/>
      <c r="B75" s="149" t="s">
        <v>30</v>
      </c>
      <c r="C75" s="150">
        <v>97.14</v>
      </c>
      <c r="D75" s="254"/>
      <c r="E75" s="253"/>
      <c r="F75" s="253"/>
      <c r="G75" s="159"/>
    </row>
    <row r="76" spans="1:40" s="8" customFormat="1" ht="13.35" customHeight="1">
      <c r="A76" s="9"/>
      <c r="D76" s="28"/>
    </row>
  </sheetData>
  <sheetProtection algorithmName="SHA-512" hashValue="vGySukCJYGN2epLML8xDoRc1UbaxWPla1IfqhZk1/wzFLJi9eXZmucTVLgGPskFgJVv3sfBDUbR2uCNxawOxZQ==" saltValue="YzpY6SbpOlbpy/c63rJN7g==" spinCount="100000" sheet="1" objects="1" scenarios="1" selectLockedCells="1" selectUnlockedCells="1"/>
  <mergeCells count="4">
    <mergeCell ref="A11:C11"/>
    <mergeCell ref="A12:C12"/>
    <mergeCell ref="L12:O12"/>
    <mergeCell ref="D75:F75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T42"/>
  <sheetViews>
    <sheetView showGridLines="0" showZeros="0" zoomScale="80" zoomScaleNormal="80" zoomScalePageLayoutView="80" workbookViewId="0">
      <selection activeCell="B28" sqref="B28"/>
    </sheetView>
  </sheetViews>
  <sheetFormatPr defaultColWidth="8.85546875" defaultRowHeight="13.5"/>
  <cols>
    <col min="1" max="1" width="8.85546875" style="30"/>
    <col min="2" max="2" width="12.42578125" style="30" customWidth="1"/>
    <col min="3" max="4" width="8.85546875" style="30"/>
    <col min="5" max="6" width="9.42578125" style="30" customWidth="1"/>
    <col min="7" max="7" width="14.7109375" style="30" customWidth="1"/>
    <col min="8" max="9" width="8.85546875" style="30"/>
    <col min="10" max="10" width="9.140625" style="30" customWidth="1"/>
    <col min="11" max="11" width="14.7109375" style="30" customWidth="1"/>
    <col min="12" max="14" width="9.140625" style="30" customWidth="1"/>
    <col min="15" max="15" width="14.7109375" style="30" customWidth="1"/>
    <col min="16" max="18" width="9.140625" style="30" customWidth="1"/>
    <col min="19" max="19" width="14.7109375" style="30" customWidth="1"/>
    <col min="20" max="16384" width="8.85546875" style="30"/>
  </cols>
  <sheetData>
    <row r="1" spans="2:19" ht="19.5" customHeight="1"/>
    <row r="2" spans="2:19" ht="20.25">
      <c r="B2" s="168" t="s">
        <v>143</v>
      </c>
      <c r="M2" s="255" t="s">
        <v>194</v>
      </c>
      <c r="N2" s="256"/>
      <c r="O2" s="174" t="s">
        <v>195</v>
      </c>
      <c r="P2" s="177" t="s">
        <v>196</v>
      </c>
    </row>
    <row r="3" spans="2:19">
      <c r="M3" s="257"/>
      <c r="N3" s="258"/>
      <c r="O3" s="263"/>
    </row>
    <row r="4" spans="2:19" ht="16.5">
      <c r="B4" s="31" t="s">
        <v>45</v>
      </c>
      <c r="M4" s="259"/>
      <c r="N4" s="260"/>
      <c r="O4" s="264"/>
    </row>
    <row r="5" spans="2:19">
      <c r="M5" s="261"/>
      <c r="N5" s="262"/>
      <c r="O5" s="265"/>
    </row>
    <row r="6" spans="2:19">
      <c r="B6" s="32" t="s">
        <v>46</v>
      </c>
    </row>
    <row r="7" spans="2:19">
      <c r="B7" s="33"/>
    </row>
    <row r="8" spans="2:19">
      <c r="B8" s="33" t="s">
        <v>47</v>
      </c>
    </row>
    <row r="9" spans="2:19" ht="20.100000000000001" customHeight="1" thickBot="1">
      <c r="B9" s="266" t="s">
        <v>48</v>
      </c>
      <c r="C9" s="266" t="s">
        <v>49</v>
      </c>
      <c r="D9" s="266"/>
      <c r="E9" s="266"/>
      <c r="F9" s="267"/>
      <c r="G9" s="267"/>
      <c r="H9" s="266" t="s">
        <v>50</v>
      </c>
      <c r="I9" s="266"/>
      <c r="J9" s="267"/>
      <c r="K9" s="267"/>
      <c r="L9" s="266" t="s">
        <v>51</v>
      </c>
      <c r="M9" s="266"/>
      <c r="N9" s="267"/>
      <c r="O9" s="267"/>
      <c r="P9" s="266" t="s">
        <v>52</v>
      </c>
      <c r="Q9" s="266"/>
      <c r="R9" s="267"/>
      <c r="S9" s="267"/>
    </row>
    <row r="10" spans="2:19" ht="20.100000000000001" customHeight="1">
      <c r="B10" s="266"/>
      <c r="C10" s="34" t="s">
        <v>53</v>
      </c>
      <c r="D10" s="35" t="s">
        <v>54</v>
      </c>
      <c r="E10" s="35" t="s">
        <v>55</v>
      </c>
      <c r="F10" s="36" t="s">
        <v>56</v>
      </c>
      <c r="G10" s="37" t="s">
        <v>57</v>
      </c>
      <c r="H10" s="38" t="s">
        <v>58</v>
      </c>
      <c r="I10" s="39" t="s">
        <v>59</v>
      </c>
      <c r="J10" s="36" t="s">
        <v>60</v>
      </c>
      <c r="K10" s="37" t="s">
        <v>61</v>
      </c>
      <c r="L10" s="38" t="s">
        <v>58</v>
      </c>
      <c r="M10" s="39" t="s">
        <v>59</v>
      </c>
      <c r="N10" s="36" t="s">
        <v>60</v>
      </c>
      <c r="O10" s="37" t="s">
        <v>62</v>
      </c>
      <c r="P10" s="38" t="s">
        <v>58</v>
      </c>
      <c r="Q10" s="39" t="s">
        <v>59</v>
      </c>
      <c r="R10" s="36" t="s">
        <v>60</v>
      </c>
      <c r="S10" s="37" t="s">
        <v>63</v>
      </c>
    </row>
    <row r="11" spans="2:19" ht="20.100000000000001" customHeight="1">
      <c r="B11" s="40">
        <v>1</v>
      </c>
      <c r="C11" s="41">
        <v>1</v>
      </c>
      <c r="D11" s="42"/>
      <c r="E11" s="42"/>
      <c r="F11" s="43"/>
      <c r="G11" s="44"/>
      <c r="H11" s="45"/>
      <c r="I11" s="42">
        <v>1</v>
      </c>
      <c r="J11" s="43"/>
      <c r="K11" s="44"/>
      <c r="L11" s="45"/>
      <c r="M11" s="42"/>
      <c r="N11" s="43"/>
      <c r="O11" s="44"/>
      <c r="P11" s="45"/>
      <c r="Q11" s="42"/>
      <c r="R11" s="43"/>
      <c r="S11" s="44"/>
    </row>
    <row r="12" spans="2:19" ht="20.100000000000001" customHeight="1">
      <c r="B12" s="40">
        <v>2</v>
      </c>
      <c r="C12" s="41"/>
      <c r="D12" s="42"/>
      <c r="E12" s="42"/>
      <c r="F12" s="43"/>
      <c r="G12" s="44"/>
      <c r="H12" s="45"/>
      <c r="I12" s="42"/>
      <c r="J12" s="43"/>
      <c r="K12" s="44"/>
      <c r="L12" s="45"/>
      <c r="M12" s="42"/>
      <c r="N12" s="43">
        <v>1</v>
      </c>
      <c r="O12" s="44" t="s">
        <v>64</v>
      </c>
      <c r="P12" s="45"/>
      <c r="Q12" s="42"/>
      <c r="R12" s="43"/>
      <c r="S12" s="44"/>
    </row>
    <row r="13" spans="2:19" ht="20.100000000000001" customHeight="1">
      <c r="B13" s="40">
        <v>3</v>
      </c>
      <c r="C13" s="41"/>
      <c r="D13" s="42"/>
      <c r="E13" s="42">
        <v>1</v>
      </c>
      <c r="F13" s="43"/>
      <c r="G13" s="44"/>
      <c r="H13" s="45"/>
      <c r="I13" s="42"/>
      <c r="J13" s="43"/>
      <c r="K13" s="44"/>
      <c r="L13" s="45"/>
      <c r="M13" s="42"/>
      <c r="N13" s="43"/>
      <c r="O13" s="44"/>
      <c r="P13" s="45"/>
      <c r="Q13" s="42"/>
      <c r="R13" s="43"/>
      <c r="S13" s="44"/>
    </row>
    <row r="14" spans="2:19" ht="20.100000000000001" customHeight="1" thickBot="1">
      <c r="B14" s="46" t="s">
        <v>65</v>
      </c>
      <c r="C14" s="46">
        <f>SUM(C11:C13)</f>
        <v>1</v>
      </c>
      <c r="D14" s="47">
        <f>SUM(D11:D13)</f>
        <v>0</v>
      </c>
      <c r="E14" s="47">
        <f>SUM(E11:E13)</f>
        <v>1</v>
      </c>
      <c r="F14" s="48">
        <f>SUM(F11:F13)</f>
        <v>0</v>
      </c>
      <c r="G14" s="49"/>
      <c r="H14" s="50">
        <f>SUM(H11:H13)</f>
        <v>0</v>
      </c>
      <c r="I14" s="47">
        <f>SUM(I11:I13)</f>
        <v>1</v>
      </c>
      <c r="J14" s="48">
        <f>SUM(J11:J13)</f>
        <v>0</v>
      </c>
      <c r="K14" s="49"/>
      <c r="L14" s="50">
        <f>SUM(L11:L13)</f>
        <v>0</v>
      </c>
      <c r="M14" s="47">
        <f>SUM(M11:M13)</f>
        <v>0</v>
      </c>
      <c r="N14" s="48">
        <f>SUM(N11:N13)</f>
        <v>1</v>
      </c>
      <c r="O14" s="49"/>
      <c r="P14" s="50">
        <f>SUM(P11:P13)</f>
        <v>0</v>
      </c>
      <c r="Q14" s="47">
        <f>SUM(Q11:Q13)</f>
        <v>0</v>
      </c>
      <c r="R14" s="48">
        <f>SUM(R11:R13)</f>
        <v>0</v>
      </c>
      <c r="S14" s="49"/>
    </row>
    <row r="15" spans="2:19" ht="20.100000000000001" customHeight="1">
      <c r="B15" s="33"/>
    </row>
    <row r="16" spans="2:19" ht="20.100000000000001" customHeight="1">
      <c r="B16" s="33"/>
    </row>
    <row r="17" spans="1:20" ht="16.5" customHeight="1">
      <c r="B17" s="31" t="s">
        <v>157</v>
      </c>
    </row>
    <row r="18" spans="1:20" ht="16.5" customHeight="1">
      <c r="B18" s="31"/>
    </row>
    <row r="19" spans="1:20">
      <c r="B19" s="33" t="s">
        <v>47</v>
      </c>
    </row>
    <row r="20" spans="1:20" ht="20.100000000000001" customHeight="1">
      <c r="B20" s="273" t="s">
        <v>48</v>
      </c>
      <c r="C20" s="274"/>
      <c r="D20" s="277" t="s">
        <v>158</v>
      </c>
      <c r="E20" s="278"/>
      <c r="F20" s="279"/>
    </row>
    <row r="21" spans="1:20" ht="20.100000000000001" customHeight="1">
      <c r="B21" s="275"/>
      <c r="C21" s="276"/>
      <c r="D21" s="277" t="s">
        <v>159</v>
      </c>
      <c r="E21" s="278"/>
      <c r="F21" s="279"/>
    </row>
    <row r="22" spans="1:20" ht="20.100000000000001" customHeight="1">
      <c r="B22" s="268">
        <v>1</v>
      </c>
      <c r="C22" s="269"/>
      <c r="D22" s="280">
        <v>21</v>
      </c>
      <c r="E22" s="281"/>
      <c r="F22" s="282"/>
    </row>
    <row r="23" spans="1:20" ht="20.100000000000001" customHeight="1">
      <c r="B23" s="268">
        <v>2</v>
      </c>
      <c r="C23" s="269"/>
      <c r="D23" s="280">
        <v>51</v>
      </c>
      <c r="E23" s="281"/>
      <c r="F23" s="282"/>
    </row>
    <row r="24" spans="1:20" ht="20.100000000000001" customHeight="1">
      <c r="B24" s="268">
        <v>3</v>
      </c>
      <c r="C24" s="269"/>
      <c r="D24" s="280">
        <v>5</v>
      </c>
      <c r="E24" s="281"/>
      <c r="F24" s="282"/>
    </row>
    <row r="25" spans="1:20" ht="20.100000000000001" customHeight="1">
      <c r="A25" s="175"/>
      <c r="B25" s="176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1:20" s="170" customFormat="1" ht="20.100000000000001" customHeight="1">
      <c r="B26" s="169"/>
    </row>
    <row r="27" spans="1:20" ht="20.100000000000001" customHeight="1">
      <c r="B27" s="31" t="s">
        <v>45</v>
      </c>
    </row>
    <row r="28" spans="1:20" ht="12" customHeight="1">
      <c r="B28" s="33"/>
    </row>
    <row r="29" spans="1:20" ht="20.100000000000001" customHeight="1" thickBot="1">
      <c r="B29" s="266" t="s">
        <v>48</v>
      </c>
      <c r="C29" s="266" t="s">
        <v>49</v>
      </c>
      <c r="D29" s="266"/>
      <c r="E29" s="266"/>
      <c r="F29" s="267"/>
      <c r="G29" s="267"/>
      <c r="H29" s="266" t="s">
        <v>50</v>
      </c>
      <c r="I29" s="266"/>
      <c r="J29" s="267"/>
      <c r="K29" s="267"/>
      <c r="L29" s="266" t="s">
        <v>51</v>
      </c>
      <c r="M29" s="266"/>
      <c r="N29" s="267"/>
      <c r="O29" s="267"/>
      <c r="P29" s="266" t="s">
        <v>52</v>
      </c>
      <c r="Q29" s="266"/>
      <c r="R29" s="267"/>
      <c r="S29" s="267"/>
    </row>
    <row r="30" spans="1:20" ht="20.100000000000001" customHeight="1">
      <c r="B30" s="266"/>
      <c r="C30" s="34" t="s">
        <v>53</v>
      </c>
      <c r="D30" s="35" t="s">
        <v>54</v>
      </c>
      <c r="E30" s="35" t="s">
        <v>55</v>
      </c>
      <c r="F30" s="36" t="s">
        <v>56</v>
      </c>
      <c r="G30" s="37" t="s">
        <v>57</v>
      </c>
      <c r="H30" s="38" t="s">
        <v>58</v>
      </c>
      <c r="I30" s="39" t="s">
        <v>59</v>
      </c>
      <c r="J30" s="36" t="s">
        <v>60</v>
      </c>
      <c r="K30" s="37" t="s">
        <v>61</v>
      </c>
      <c r="L30" s="38" t="s">
        <v>58</v>
      </c>
      <c r="M30" s="39" t="s">
        <v>59</v>
      </c>
      <c r="N30" s="36" t="s">
        <v>60</v>
      </c>
      <c r="O30" s="37" t="s">
        <v>62</v>
      </c>
      <c r="P30" s="38" t="s">
        <v>58</v>
      </c>
      <c r="Q30" s="39" t="s">
        <v>59</v>
      </c>
      <c r="R30" s="36" t="s">
        <v>60</v>
      </c>
      <c r="S30" s="37" t="s">
        <v>63</v>
      </c>
    </row>
    <row r="31" spans="1:20" ht="20.100000000000001" customHeight="1">
      <c r="B31" s="40">
        <v>1</v>
      </c>
      <c r="C31" s="51"/>
      <c r="D31" s="52"/>
      <c r="E31" s="52"/>
      <c r="F31" s="53"/>
      <c r="G31" s="54"/>
      <c r="H31" s="55"/>
      <c r="I31" s="52"/>
      <c r="J31" s="53"/>
      <c r="K31" s="54"/>
      <c r="L31" s="55"/>
      <c r="M31" s="52"/>
      <c r="N31" s="53"/>
      <c r="O31" s="54"/>
      <c r="P31" s="55"/>
      <c r="Q31" s="52"/>
      <c r="R31" s="53"/>
      <c r="S31" s="54"/>
    </row>
    <row r="32" spans="1:20" ht="20.100000000000001" customHeight="1">
      <c r="B32" s="40">
        <v>2</v>
      </c>
      <c r="C32" s="51"/>
      <c r="D32" s="52"/>
      <c r="E32" s="52"/>
      <c r="F32" s="53"/>
      <c r="G32" s="54"/>
      <c r="H32" s="55"/>
      <c r="I32" s="52"/>
      <c r="J32" s="53"/>
      <c r="K32" s="54"/>
      <c r="L32" s="55"/>
      <c r="M32" s="52"/>
      <c r="N32" s="53"/>
      <c r="O32" s="54"/>
      <c r="P32" s="55"/>
      <c r="Q32" s="52"/>
      <c r="R32" s="53"/>
      <c r="S32" s="54"/>
    </row>
    <row r="33" spans="2:19" ht="20.100000000000001" customHeight="1">
      <c r="B33" s="40">
        <v>3</v>
      </c>
      <c r="C33" s="51"/>
      <c r="D33" s="52"/>
      <c r="E33" s="52"/>
      <c r="F33" s="53"/>
      <c r="G33" s="54"/>
      <c r="H33" s="55"/>
      <c r="I33" s="52"/>
      <c r="J33" s="53"/>
      <c r="K33" s="54"/>
      <c r="L33" s="55"/>
      <c r="M33" s="52"/>
      <c r="N33" s="53"/>
      <c r="O33" s="54"/>
      <c r="P33" s="55"/>
      <c r="Q33" s="52"/>
      <c r="R33" s="53"/>
      <c r="S33" s="54"/>
    </row>
    <row r="34" spans="2:19" ht="20.100000000000001" customHeight="1" thickBot="1">
      <c r="B34" s="46" t="s">
        <v>65</v>
      </c>
      <c r="C34" s="46">
        <f>SUM(C31:C33)</f>
        <v>0</v>
      </c>
      <c r="D34" s="47">
        <f>SUM(D31:D33)</f>
        <v>0</v>
      </c>
      <c r="E34" s="47">
        <f>SUM(E31:E33)</f>
        <v>0</v>
      </c>
      <c r="F34" s="48">
        <f>SUM(F31:F33)</f>
        <v>0</v>
      </c>
      <c r="G34" s="49"/>
      <c r="H34" s="50">
        <f>SUM(H31:H33)</f>
        <v>0</v>
      </c>
      <c r="I34" s="47">
        <f>SUM(I31:I33)</f>
        <v>0</v>
      </c>
      <c r="J34" s="48">
        <f>SUM(J31:J33)</f>
        <v>0</v>
      </c>
      <c r="K34" s="49"/>
      <c r="L34" s="50">
        <f>SUM(L31:L33)</f>
        <v>0</v>
      </c>
      <c r="M34" s="47">
        <f>SUM(M31:M33)</f>
        <v>0</v>
      </c>
      <c r="N34" s="48">
        <f>SUM(N31:N33)</f>
        <v>0</v>
      </c>
      <c r="O34" s="49"/>
      <c r="P34" s="50">
        <f>SUM(P31:P33)</f>
        <v>0</v>
      </c>
      <c r="Q34" s="47">
        <f>SUM(Q31:Q33)</f>
        <v>0</v>
      </c>
      <c r="R34" s="48">
        <f>SUM(R31:R33)</f>
        <v>0</v>
      </c>
      <c r="S34" s="49"/>
    </row>
    <row r="35" spans="2:19" ht="21" customHeight="1"/>
    <row r="36" spans="2:19" ht="21" customHeight="1">
      <c r="B36" s="31" t="s">
        <v>157</v>
      </c>
    </row>
    <row r="37" spans="2:19" ht="10.5" customHeight="1"/>
    <row r="38" spans="2:19" ht="20.100000000000001" customHeight="1">
      <c r="B38" s="273" t="s">
        <v>48</v>
      </c>
      <c r="C38" s="274"/>
      <c r="D38" s="277" t="s">
        <v>158</v>
      </c>
      <c r="E38" s="278"/>
      <c r="F38" s="279"/>
    </row>
    <row r="39" spans="2:19" ht="20.100000000000001" customHeight="1">
      <c r="B39" s="275"/>
      <c r="C39" s="276"/>
      <c r="D39" s="277" t="s">
        <v>159</v>
      </c>
      <c r="E39" s="278"/>
      <c r="F39" s="279"/>
    </row>
    <row r="40" spans="2:19" ht="20.100000000000001" customHeight="1">
      <c r="B40" s="268">
        <v>1</v>
      </c>
      <c r="C40" s="269"/>
      <c r="D40" s="270"/>
      <c r="E40" s="271"/>
      <c r="F40" s="272"/>
    </row>
    <row r="41" spans="2:19" ht="20.100000000000001" customHeight="1">
      <c r="B41" s="268">
        <v>2</v>
      </c>
      <c r="C41" s="269"/>
      <c r="D41" s="270"/>
      <c r="E41" s="271"/>
      <c r="F41" s="272"/>
    </row>
    <row r="42" spans="2:19" ht="20.100000000000001" customHeight="1">
      <c r="B42" s="268">
        <v>3</v>
      </c>
      <c r="C42" s="269"/>
      <c r="D42" s="270"/>
      <c r="E42" s="271"/>
      <c r="F42" s="272"/>
    </row>
  </sheetData>
  <sheetProtection password="CC2D" sheet="1" objects="1" scenarios="1" selectLockedCells="1"/>
  <mergeCells count="31">
    <mergeCell ref="P9:S9"/>
    <mergeCell ref="B20:C21"/>
    <mergeCell ref="D20:F20"/>
    <mergeCell ref="D21:F21"/>
    <mergeCell ref="P29:S29"/>
    <mergeCell ref="B22:C22"/>
    <mergeCell ref="D22:F22"/>
    <mergeCell ref="B23:C23"/>
    <mergeCell ref="D23:F23"/>
    <mergeCell ref="D24:F24"/>
    <mergeCell ref="L9:O9"/>
    <mergeCell ref="H9:K9"/>
    <mergeCell ref="H29:K29"/>
    <mergeCell ref="B24:C24"/>
    <mergeCell ref="L29:O29"/>
    <mergeCell ref="B42:C42"/>
    <mergeCell ref="D42:F42"/>
    <mergeCell ref="B29:B30"/>
    <mergeCell ref="C29:G29"/>
    <mergeCell ref="B40:C40"/>
    <mergeCell ref="D40:F40"/>
    <mergeCell ref="D41:F41"/>
    <mergeCell ref="B41:C41"/>
    <mergeCell ref="B38:C39"/>
    <mergeCell ref="D38:F38"/>
    <mergeCell ref="D39:F39"/>
    <mergeCell ref="M2:N2"/>
    <mergeCell ref="M3:N5"/>
    <mergeCell ref="O3:O5"/>
    <mergeCell ref="B9:B10"/>
    <mergeCell ref="C9:G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B1:AB62"/>
  <sheetViews>
    <sheetView showGridLines="0" tabSelected="1" zoomScale="80" zoomScaleNormal="80" zoomScalePageLayoutView="80" workbookViewId="0">
      <selection activeCell="J33" sqref="J33"/>
    </sheetView>
  </sheetViews>
  <sheetFormatPr defaultRowHeight="12"/>
  <cols>
    <col min="1" max="1" width="3.28515625" style="1" customWidth="1"/>
    <col min="2" max="2" width="4.42578125" style="1" customWidth="1"/>
    <col min="3" max="3" width="10.42578125" style="1" customWidth="1"/>
    <col min="4" max="4" width="13.28515625" style="1" customWidth="1"/>
    <col min="5" max="5" width="12.140625" style="1" customWidth="1"/>
    <col min="6" max="6" width="15.7109375" style="1" customWidth="1"/>
    <col min="7" max="7" width="3" style="1" customWidth="1"/>
    <col min="8" max="8" width="10.42578125" style="1" customWidth="1"/>
    <col min="9" max="9" width="12.5703125" style="1" customWidth="1"/>
    <col min="10" max="10" width="12.140625" style="1" customWidth="1"/>
    <col min="11" max="11" width="15.7109375" style="1" customWidth="1"/>
    <col min="12" max="12" width="3" style="183" customWidth="1"/>
    <col min="13" max="13" width="10.42578125" style="1" customWidth="1"/>
    <col min="14" max="14" width="13.140625" style="1" customWidth="1"/>
    <col min="15" max="15" width="12.140625" style="1" customWidth="1"/>
    <col min="16" max="16" width="15.7109375" style="1" customWidth="1"/>
    <col min="17" max="17" width="3" style="183" customWidth="1"/>
    <col min="18" max="18" width="10.42578125" style="1" customWidth="1"/>
    <col min="19" max="19" width="13.140625" style="1" customWidth="1"/>
    <col min="20" max="20" width="12.140625" style="1" customWidth="1"/>
    <col min="21" max="21" width="15.7109375" style="1" customWidth="1"/>
    <col min="22" max="22" width="3" style="183" customWidth="1"/>
    <col min="23" max="23" width="10.42578125" style="1" customWidth="1"/>
    <col min="24" max="24" width="13.140625" style="1" customWidth="1"/>
    <col min="25" max="25" width="12.140625" style="1" customWidth="1"/>
    <col min="26" max="26" width="15.7109375" style="1" customWidth="1"/>
    <col min="27" max="27" width="4.140625" style="183" customWidth="1"/>
    <col min="28" max="28" width="16.42578125" style="183" customWidth="1"/>
    <col min="29" max="16384" width="9.140625" style="1"/>
  </cols>
  <sheetData>
    <row r="1" spans="2:28" ht="13.35" customHeight="1" thickBot="1"/>
    <row r="2" spans="2:28" ht="12.75" customHeight="1">
      <c r="B2" s="184"/>
      <c r="C2" s="185"/>
      <c r="D2" s="185"/>
      <c r="E2" s="185"/>
      <c r="F2" s="185"/>
      <c r="G2" s="185"/>
      <c r="H2" s="185"/>
      <c r="I2" s="185"/>
      <c r="J2" s="185"/>
      <c r="K2" s="185"/>
      <c r="L2" s="186"/>
      <c r="M2" s="185"/>
      <c r="N2" s="185"/>
      <c r="O2" s="185"/>
      <c r="P2" s="185"/>
      <c r="Q2" s="186"/>
      <c r="R2" s="185"/>
      <c r="S2" s="185"/>
      <c r="T2" s="185"/>
      <c r="U2" s="185"/>
      <c r="V2" s="186"/>
      <c r="W2" s="185"/>
      <c r="X2" s="185"/>
      <c r="Y2" s="185"/>
      <c r="Z2" s="185"/>
      <c r="AA2" s="187"/>
      <c r="AB2" s="188"/>
    </row>
    <row r="3" spans="2:28" ht="20.25" customHeight="1">
      <c r="B3" s="189"/>
      <c r="C3" s="283" t="s">
        <v>256</v>
      </c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190"/>
      <c r="W3" s="190"/>
      <c r="X3" s="190"/>
      <c r="Y3" s="190"/>
      <c r="Z3" s="190"/>
      <c r="AA3" s="191"/>
      <c r="AB3" s="192"/>
    </row>
    <row r="4" spans="2:28" s="193" customFormat="1" ht="20.25" customHeight="1">
      <c r="B4" s="189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190"/>
      <c r="W4" s="190"/>
      <c r="X4" s="190"/>
      <c r="Y4" s="190"/>
      <c r="Z4" s="190"/>
      <c r="AA4" s="194"/>
      <c r="AB4" s="195"/>
    </row>
    <row r="5" spans="2:28" s="193" customFormat="1" ht="20.25" customHeight="1">
      <c r="B5" s="189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190"/>
      <c r="W5" s="190"/>
      <c r="X5" s="190"/>
      <c r="Y5" s="190"/>
      <c r="Z5" s="190"/>
      <c r="AA5" s="196"/>
      <c r="AB5" s="197"/>
    </row>
    <row r="6" spans="2:28" s="193" customFormat="1" ht="13.35" customHeight="1">
      <c r="B6" s="189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7"/>
      <c r="R6" s="199"/>
      <c r="S6" s="200"/>
      <c r="T6" s="200"/>
      <c r="U6" s="197"/>
      <c r="V6" s="197"/>
      <c r="W6" s="199"/>
      <c r="X6" s="200"/>
      <c r="Y6" s="200"/>
      <c r="Z6" s="197"/>
      <c r="AA6" s="196"/>
      <c r="AB6" s="197"/>
    </row>
    <row r="7" spans="2:28" s="193" customFormat="1" ht="20.25" customHeight="1">
      <c r="B7" s="189"/>
      <c r="C7" s="284" t="s">
        <v>209</v>
      </c>
      <c r="D7" s="201" t="s">
        <v>258</v>
      </c>
      <c r="E7" s="202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4"/>
      <c r="R7" s="205"/>
      <c r="S7" s="206"/>
      <c r="T7" s="206"/>
      <c r="U7" s="204"/>
      <c r="V7" s="204"/>
      <c r="W7" s="205"/>
      <c r="X7" s="206"/>
      <c r="Y7" s="206"/>
      <c r="Z7" s="207"/>
      <c r="AA7" s="196"/>
      <c r="AB7" s="197"/>
    </row>
    <row r="8" spans="2:28" s="193" customFormat="1" ht="20.25" customHeight="1">
      <c r="B8" s="189"/>
      <c r="C8" s="285"/>
      <c r="D8" s="208" t="s">
        <v>260</v>
      </c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7"/>
      <c r="R8" s="199"/>
      <c r="S8" s="200"/>
      <c r="T8" s="200"/>
      <c r="U8" s="197"/>
      <c r="V8" s="197"/>
      <c r="W8" s="199"/>
      <c r="X8" s="200"/>
      <c r="Y8" s="200"/>
      <c r="Z8" s="209"/>
      <c r="AA8" s="196"/>
      <c r="AB8" s="197"/>
    </row>
    <row r="9" spans="2:28" s="193" customFormat="1" ht="20.25" customHeight="1">
      <c r="B9" s="189"/>
      <c r="C9" s="285"/>
      <c r="D9" s="208" t="s">
        <v>257</v>
      </c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7"/>
      <c r="R9" s="199"/>
      <c r="S9" s="200"/>
      <c r="T9" s="200"/>
      <c r="U9" s="197"/>
      <c r="V9" s="197"/>
      <c r="W9" s="199"/>
      <c r="X9" s="200"/>
      <c r="Y9" s="200"/>
      <c r="Z9" s="209"/>
      <c r="AA9" s="196"/>
      <c r="AB9" s="197"/>
    </row>
    <row r="10" spans="2:28" s="193" customFormat="1" ht="20.25" customHeight="1">
      <c r="B10" s="189"/>
      <c r="C10" s="285"/>
      <c r="D10" s="208" t="s">
        <v>259</v>
      </c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7"/>
      <c r="R10" s="199"/>
      <c r="S10" s="200"/>
      <c r="T10" s="200"/>
      <c r="U10" s="197"/>
      <c r="V10" s="197"/>
      <c r="W10" s="199"/>
      <c r="X10" s="200"/>
      <c r="Y10" s="200"/>
      <c r="Z10" s="209"/>
      <c r="AA10" s="196"/>
      <c r="AB10" s="197"/>
    </row>
    <row r="11" spans="2:28" s="193" customFormat="1" ht="20.25" customHeight="1">
      <c r="B11" s="189"/>
      <c r="C11" s="286"/>
      <c r="D11" s="210" t="s">
        <v>210</v>
      </c>
      <c r="E11" s="211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3"/>
      <c r="R11" s="214"/>
      <c r="S11" s="215"/>
      <c r="T11" s="215"/>
      <c r="U11" s="213"/>
      <c r="V11" s="213"/>
      <c r="W11" s="214"/>
      <c r="X11" s="215"/>
      <c r="Y11" s="215"/>
      <c r="Z11" s="216"/>
      <c r="AA11" s="196"/>
      <c r="AB11" s="197"/>
    </row>
    <row r="12" spans="2:28" s="193" customFormat="1" ht="13.35" customHeight="1">
      <c r="B12" s="189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7"/>
      <c r="R12" s="199"/>
      <c r="S12" s="200"/>
      <c r="T12" s="200"/>
      <c r="U12" s="197"/>
      <c r="V12" s="197"/>
      <c r="W12" s="199"/>
      <c r="X12" s="200"/>
      <c r="Y12" s="200"/>
      <c r="Z12" s="197"/>
      <c r="AA12" s="196"/>
      <c r="AB12" s="197"/>
    </row>
    <row r="13" spans="2:28" s="193" customFormat="1" ht="13.35" customHeight="1">
      <c r="B13" s="189"/>
      <c r="D13" s="217"/>
      <c r="E13" s="217"/>
      <c r="F13" s="217"/>
      <c r="G13" s="217"/>
      <c r="H13" s="217"/>
      <c r="I13" s="217"/>
      <c r="J13" s="217"/>
      <c r="K13" s="217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196"/>
      <c r="AB13" s="197"/>
    </row>
    <row r="14" spans="2:28" s="193" customFormat="1" ht="18.75" customHeight="1">
      <c r="B14" s="189"/>
      <c r="C14" s="287" t="s">
        <v>211</v>
      </c>
      <c r="D14" s="287"/>
      <c r="E14" s="287"/>
      <c r="F14" s="219">
        <f>SUM(D39,I39,N39,S39,X39)</f>
        <v>0</v>
      </c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20"/>
      <c r="AB14" s="218"/>
    </row>
    <row r="15" spans="2:28" s="193" customFormat="1" ht="18.75" customHeight="1">
      <c r="B15" s="189"/>
      <c r="C15" s="287" t="s">
        <v>212</v>
      </c>
      <c r="D15" s="287"/>
      <c r="E15" s="287"/>
      <c r="F15" s="221">
        <f>IF(ISERROR(ROUND(SUM(F39,K39,P39,U39,Z39)/F14,2)),0,ROUND(SUM(F39,K39,P39,U39,Z39)/F14,2))</f>
        <v>0</v>
      </c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20"/>
      <c r="AB15" s="218"/>
    </row>
    <row r="16" spans="2:28" s="193" customFormat="1" ht="18.75" customHeight="1">
      <c r="B16" s="189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20"/>
      <c r="AB16" s="218"/>
    </row>
    <row r="17" spans="2:28" s="188" customFormat="1" ht="18.75" customHeight="1">
      <c r="B17" s="222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220"/>
      <c r="AB17" s="218"/>
    </row>
    <row r="18" spans="2:28" s="188" customFormat="1" ht="18.75" customHeight="1">
      <c r="B18" s="222"/>
      <c r="C18" s="288" t="s">
        <v>213</v>
      </c>
      <c r="D18" s="288"/>
      <c r="E18" s="288"/>
      <c r="F18" s="288"/>
      <c r="G18" s="199"/>
      <c r="H18" s="288" t="s">
        <v>214</v>
      </c>
      <c r="I18" s="288"/>
      <c r="J18" s="288"/>
      <c r="K18" s="288"/>
      <c r="L18" s="197"/>
      <c r="M18" s="288" t="s">
        <v>215</v>
      </c>
      <c r="N18" s="288"/>
      <c r="O18" s="288"/>
      <c r="P18" s="288"/>
      <c r="Q18" s="197"/>
      <c r="R18" s="288" t="s">
        <v>216</v>
      </c>
      <c r="S18" s="288"/>
      <c r="T18" s="288"/>
      <c r="U18" s="288"/>
      <c r="V18" s="197"/>
      <c r="W18" s="288" t="s">
        <v>217</v>
      </c>
      <c r="X18" s="288"/>
      <c r="Y18" s="288"/>
      <c r="Z18" s="288"/>
      <c r="AA18" s="220"/>
      <c r="AB18" s="218"/>
    </row>
    <row r="19" spans="2:28" s="188" customFormat="1" ht="18.75" customHeight="1">
      <c r="B19" s="222"/>
      <c r="C19" s="223" t="s">
        <v>218</v>
      </c>
      <c r="D19" s="223" t="s">
        <v>219</v>
      </c>
      <c r="E19" s="223" t="s">
        <v>220</v>
      </c>
      <c r="F19" s="223" t="s">
        <v>221</v>
      </c>
      <c r="G19" s="199"/>
      <c r="H19" s="223" t="s">
        <v>218</v>
      </c>
      <c r="I19" s="223" t="s">
        <v>219</v>
      </c>
      <c r="J19" s="223" t="s">
        <v>220</v>
      </c>
      <c r="K19" s="223" t="s">
        <v>221</v>
      </c>
      <c r="L19" s="197"/>
      <c r="M19" s="223" t="s">
        <v>218</v>
      </c>
      <c r="N19" s="223" t="s">
        <v>219</v>
      </c>
      <c r="O19" s="223" t="s">
        <v>220</v>
      </c>
      <c r="P19" s="223" t="s">
        <v>221</v>
      </c>
      <c r="Q19" s="197"/>
      <c r="R19" s="223" t="s">
        <v>218</v>
      </c>
      <c r="S19" s="223" t="s">
        <v>219</v>
      </c>
      <c r="T19" s="223" t="s">
        <v>220</v>
      </c>
      <c r="U19" s="223" t="s">
        <v>221</v>
      </c>
      <c r="V19" s="197"/>
      <c r="W19" s="223" t="s">
        <v>218</v>
      </c>
      <c r="X19" s="223" t="s">
        <v>219</v>
      </c>
      <c r="Y19" s="223" t="s">
        <v>220</v>
      </c>
      <c r="Z19" s="223" t="s">
        <v>221</v>
      </c>
      <c r="AA19" s="220"/>
      <c r="AB19" s="218"/>
    </row>
    <row r="20" spans="2:28" s="188" customFormat="1" ht="18.75" customHeight="1">
      <c r="B20" s="222"/>
      <c r="C20" s="246"/>
      <c r="D20" s="224"/>
      <c r="E20" s="224"/>
      <c r="F20" s="219">
        <f>D20*E20</f>
        <v>0</v>
      </c>
      <c r="G20" s="199"/>
      <c r="H20" s="246"/>
      <c r="I20" s="224"/>
      <c r="J20" s="224"/>
      <c r="K20" s="219">
        <f>I20*J20</f>
        <v>0</v>
      </c>
      <c r="L20" s="225"/>
      <c r="M20" s="246"/>
      <c r="N20" s="224"/>
      <c r="O20" s="224"/>
      <c r="P20" s="219">
        <f>N20*O20</f>
        <v>0</v>
      </c>
      <c r="Q20" s="225"/>
      <c r="R20" s="246"/>
      <c r="S20" s="224"/>
      <c r="T20" s="224"/>
      <c r="U20" s="219">
        <f>S20*T20</f>
        <v>0</v>
      </c>
      <c r="V20" s="225"/>
      <c r="W20" s="246"/>
      <c r="X20" s="224"/>
      <c r="Y20" s="224"/>
      <c r="Z20" s="219">
        <f>X20*Y20</f>
        <v>0</v>
      </c>
      <c r="AA20" s="226"/>
      <c r="AB20" s="199"/>
    </row>
    <row r="21" spans="2:28" s="188" customFormat="1" ht="18.75" customHeight="1">
      <c r="B21" s="222"/>
      <c r="C21" s="246"/>
      <c r="D21" s="224"/>
      <c r="E21" s="224"/>
      <c r="F21" s="219">
        <f t="shared" ref="F21:F38" si="0">D21*E21</f>
        <v>0</v>
      </c>
      <c r="G21" s="199"/>
      <c r="H21" s="246"/>
      <c r="I21" s="224"/>
      <c r="J21" s="224"/>
      <c r="K21" s="219">
        <f t="shared" ref="K21:K38" si="1">I21*J21</f>
        <v>0</v>
      </c>
      <c r="L21" s="225"/>
      <c r="M21" s="246"/>
      <c r="N21" s="224"/>
      <c r="O21" s="224"/>
      <c r="P21" s="219">
        <f t="shared" ref="P21:P38" si="2">N21*O21</f>
        <v>0</v>
      </c>
      <c r="Q21" s="225"/>
      <c r="R21" s="246"/>
      <c r="S21" s="224"/>
      <c r="T21" s="224"/>
      <c r="U21" s="219">
        <f t="shared" ref="U21:U38" si="3">S21*T21</f>
        <v>0</v>
      </c>
      <c r="V21" s="225"/>
      <c r="W21" s="246"/>
      <c r="X21" s="224"/>
      <c r="Y21" s="224"/>
      <c r="Z21" s="219">
        <f t="shared" ref="Z21:Z38" si="4">X21*Y21</f>
        <v>0</v>
      </c>
      <c r="AA21" s="196"/>
      <c r="AB21" s="197"/>
    </row>
    <row r="22" spans="2:28" s="188" customFormat="1" ht="18.75" customHeight="1">
      <c r="B22" s="222"/>
      <c r="C22" s="246"/>
      <c r="D22" s="224"/>
      <c r="E22" s="224"/>
      <c r="F22" s="219">
        <f t="shared" si="0"/>
        <v>0</v>
      </c>
      <c r="G22" s="199"/>
      <c r="H22" s="246"/>
      <c r="I22" s="224"/>
      <c r="J22" s="224"/>
      <c r="K22" s="219">
        <f t="shared" si="1"/>
        <v>0</v>
      </c>
      <c r="L22" s="225"/>
      <c r="M22" s="246"/>
      <c r="N22" s="224"/>
      <c r="O22" s="224"/>
      <c r="P22" s="219">
        <f t="shared" si="2"/>
        <v>0</v>
      </c>
      <c r="Q22" s="225"/>
      <c r="R22" s="246"/>
      <c r="S22" s="224"/>
      <c r="T22" s="224"/>
      <c r="U22" s="219">
        <f t="shared" si="3"/>
        <v>0</v>
      </c>
      <c r="V22" s="225"/>
      <c r="W22" s="246"/>
      <c r="X22" s="224"/>
      <c r="Y22" s="224"/>
      <c r="Z22" s="219">
        <f t="shared" si="4"/>
        <v>0</v>
      </c>
      <c r="AA22" s="196"/>
      <c r="AB22" s="197"/>
    </row>
    <row r="23" spans="2:28" s="188" customFormat="1" ht="18.75" customHeight="1">
      <c r="B23" s="222"/>
      <c r="C23" s="246"/>
      <c r="D23" s="224"/>
      <c r="E23" s="224"/>
      <c r="F23" s="219">
        <f t="shared" si="0"/>
        <v>0</v>
      </c>
      <c r="G23" s="199"/>
      <c r="H23" s="246"/>
      <c r="I23" s="224"/>
      <c r="J23" s="224"/>
      <c r="K23" s="219">
        <f t="shared" si="1"/>
        <v>0</v>
      </c>
      <c r="L23" s="225"/>
      <c r="M23" s="246"/>
      <c r="N23" s="224"/>
      <c r="O23" s="224"/>
      <c r="P23" s="219">
        <f t="shared" si="2"/>
        <v>0</v>
      </c>
      <c r="Q23" s="225"/>
      <c r="R23" s="246"/>
      <c r="S23" s="224"/>
      <c r="T23" s="224"/>
      <c r="U23" s="219">
        <f t="shared" si="3"/>
        <v>0</v>
      </c>
      <c r="V23" s="225"/>
      <c r="W23" s="246"/>
      <c r="X23" s="224"/>
      <c r="Y23" s="224"/>
      <c r="Z23" s="219">
        <f t="shared" si="4"/>
        <v>0</v>
      </c>
      <c r="AA23" s="227"/>
      <c r="AB23" s="225"/>
    </row>
    <row r="24" spans="2:28" s="188" customFormat="1" ht="18.75" customHeight="1">
      <c r="B24" s="222"/>
      <c r="C24" s="246"/>
      <c r="D24" s="224"/>
      <c r="E24" s="224"/>
      <c r="F24" s="219">
        <f t="shared" si="0"/>
        <v>0</v>
      </c>
      <c r="G24" s="199"/>
      <c r="H24" s="246"/>
      <c r="I24" s="224"/>
      <c r="J24" s="224"/>
      <c r="K24" s="219">
        <f t="shared" si="1"/>
        <v>0</v>
      </c>
      <c r="L24" s="225"/>
      <c r="M24" s="246"/>
      <c r="N24" s="224"/>
      <c r="O24" s="224"/>
      <c r="P24" s="219">
        <f t="shared" si="2"/>
        <v>0</v>
      </c>
      <c r="Q24" s="225"/>
      <c r="R24" s="246"/>
      <c r="S24" s="224"/>
      <c r="T24" s="224"/>
      <c r="U24" s="219">
        <f t="shared" si="3"/>
        <v>0</v>
      </c>
      <c r="V24" s="225"/>
      <c r="W24" s="246"/>
      <c r="X24" s="224"/>
      <c r="Y24" s="224"/>
      <c r="Z24" s="219">
        <f t="shared" si="4"/>
        <v>0</v>
      </c>
      <c r="AA24" s="227"/>
      <c r="AB24" s="225"/>
    </row>
    <row r="25" spans="2:28" s="188" customFormat="1" ht="18.75" customHeight="1">
      <c r="B25" s="222"/>
      <c r="C25" s="246"/>
      <c r="D25" s="224"/>
      <c r="E25" s="224"/>
      <c r="F25" s="219">
        <f t="shared" si="0"/>
        <v>0</v>
      </c>
      <c r="G25" s="199"/>
      <c r="H25" s="246"/>
      <c r="I25" s="224"/>
      <c r="J25" s="224"/>
      <c r="K25" s="219">
        <f t="shared" si="1"/>
        <v>0</v>
      </c>
      <c r="L25" s="225"/>
      <c r="M25" s="246"/>
      <c r="N25" s="224"/>
      <c r="O25" s="224"/>
      <c r="P25" s="219">
        <f t="shared" si="2"/>
        <v>0</v>
      </c>
      <c r="Q25" s="225"/>
      <c r="R25" s="246"/>
      <c r="S25" s="224"/>
      <c r="T25" s="224"/>
      <c r="U25" s="219">
        <f t="shared" si="3"/>
        <v>0</v>
      </c>
      <c r="V25" s="225"/>
      <c r="W25" s="246"/>
      <c r="X25" s="224"/>
      <c r="Y25" s="224"/>
      <c r="Z25" s="219">
        <f t="shared" si="4"/>
        <v>0</v>
      </c>
      <c r="AA25" s="227"/>
      <c r="AB25" s="225"/>
    </row>
    <row r="26" spans="2:28" s="188" customFormat="1" ht="18.75" customHeight="1">
      <c r="B26" s="222"/>
      <c r="C26" s="246"/>
      <c r="D26" s="224"/>
      <c r="E26" s="224"/>
      <c r="F26" s="219">
        <f t="shared" si="0"/>
        <v>0</v>
      </c>
      <c r="G26" s="199"/>
      <c r="H26" s="246"/>
      <c r="I26" s="224"/>
      <c r="J26" s="224"/>
      <c r="K26" s="219">
        <f t="shared" si="1"/>
        <v>0</v>
      </c>
      <c r="L26" s="225"/>
      <c r="M26" s="246"/>
      <c r="N26" s="224"/>
      <c r="O26" s="224"/>
      <c r="P26" s="219">
        <f t="shared" si="2"/>
        <v>0</v>
      </c>
      <c r="Q26" s="225"/>
      <c r="R26" s="246"/>
      <c r="S26" s="224"/>
      <c r="T26" s="224"/>
      <c r="U26" s="219">
        <f t="shared" si="3"/>
        <v>0</v>
      </c>
      <c r="V26" s="225"/>
      <c r="W26" s="246"/>
      <c r="X26" s="224"/>
      <c r="Y26" s="224"/>
      <c r="Z26" s="219">
        <f t="shared" si="4"/>
        <v>0</v>
      </c>
      <c r="AA26" s="227"/>
      <c r="AB26" s="225"/>
    </row>
    <row r="27" spans="2:28" s="188" customFormat="1" ht="18.75" customHeight="1">
      <c r="B27" s="222"/>
      <c r="C27" s="246"/>
      <c r="D27" s="224"/>
      <c r="E27" s="224"/>
      <c r="F27" s="219">
        <f t="shared" si="0"/>
        <v>0</v>
      </c>
      <c r="G27" s="199"/>
      <c r="H27" s="246"/>
      <c r="I27" s="224"/>
      <c r="J27" s="224"/>
      <c r="K27" s="219">
        <f t="shared" si="1"/>
        <v>0</v>
      </c>
      <c r="L27" s="225"/>
      <c r="M27" s="246"/>
      <c r="N27" s="224"/>
      <c r="O27" s="224"/>
      <c r="P27" s="219">
        <f t="shared" si="2"/>
        <v>0</v>
      </c>
      <c r="Q27" s="225"/>
      <c r="R27" s="246"/>
      <c r="S27" s="224"/>
      <c r="T27" s="224"/>
      <c r="U27" s="219">
        <f t="shared" si="3"/>
        <v>0</v>
      </c>
      <c r="V27" s="225"/>
      <c r="W27" s="246"/>
      <c r="X27" s="224"/>
      <c r="Y27" s="224"/>
      <c r="Z27" s="219">
        <f t="shared" si="4"/>
        <v>0</v>
      </c>
      <c r="AA27" s="227"/>
      <c r="AB27" s="225"/>
    </row>
    <row r="28" spans="2:28" s="188" customFormat="1" ht="18.75" customHeight="1">
      <c r="B28" s="222"/>
      <c r="C28" s="246"/>
      <c r="D28" s="224"/>
      <c r="E28" s="224"/>
      <c r="F28" s="219">
        <f t="shared" si="0"/>
        <v>0</v>
      </c>
      <c r="G28" s="199"/>
      <c r="H28" s="246"/>
      <c r="I28" s="224"/>
      <c r="J28" s="224"/>
      <c r="K28" s="219">
        <f t="shared" si="1"/>
        <v>0</v>
      </c>
      <c r="L28" s="225"/>
      <c r="M28" s="246"/>
      <c r="N28" s="224"/>
      <c r="O28" s="224"/>
      <c r="P28" s="219">
        <f t="shared" si="2"/>
        <v>0</v>
      </c>
      <c r="Q28" s="225"/>
      <c r="R28" s="246"/>
      <c r="S28" s="224"/>
      <c r="T28" s="224"/>
      <c r="U28" s="219">
        <f t="shared" si="3"/>
        <v>0</v>
      </c>
      <c r="V28" s="225"/>
      <c r="W28" s="246"/>
      <c r="X28" s="224"/>
      <c r="Y28" s="224"/>
      <c r="Z28" s="219">
        <f t="shared" si="4"/>
        <v>0</v>
      </c>
      <c r="AA28" s="227"/>
      <c r="AB28" s="225"/>
    </row>
    <row r="29" spans="2:28" s="188" customFormat="1" ht="18.75" customHeight="1">
      <c r="B29" s="222"/>
      <c r="C29" s="246"/>
      <c r="D29" s="224"/>
      <c r="E29" s="224"/>
      <c r="F29" s="219">
        <f t="shared" si="0"/>
        <v>0</v>
      </c>
      <c r="G29" s="199"/>
      <c r="H29" s="246"/>
      <c r="I29" s="224"/>
      <c r="J29" s="224"/>
      <c r="K29" s="219">
        <f t="shared" si="1"/>
        <v>0</v>
      </c>
      <c r="L29" s="225"/>
      <c r="M29" s="246"/>
      <c r="N29" s="224"/>
      <c r="O29" s="224"/>
      <c r="P29" s="219">
        <f t="shared" si="2"/>
        <v>0</v>
      </c>
      <c r="Q29" s="225"/>
      <c r="R29" s="246"/>
      <c r="S29" s="224"/>
      <c r="T29" s="224"/>
      <c r="U29" s="219">
        <f t="shared" si="3"/>
        <v>0</v>
      </c>
      <c r="V29" s="225"/>
      <c r="W29" s="246"/>
      <c r="X29" s="224"/>
      <c r="Y29" s="224"/>
      <c r="Z29" s="219">
        <f t="shared" si="4"/>
        <v>0</v>
      </c>
      <c r="AA29" s="227"/>
      <c r="AB29" s="225"/>
    </row>
    <row r="30" spans="2:28" s="188" customFormat="1" ht="18.75" customHeight="1">
      <c r="B30" s="222"/>
      <c r="C30" s="246"/>
      <c r="D30" s="224"/>
      <c r="E30" s="224"/>
      <c r="F30" s="219">
        <f t="shared" si="0"/>
        <v>0</v>
      </c>
      <c r="G30" s="199"/>
      <c r="H30" s="246"/>
      <c r="I30" s="224"/>
      <c r="J30" s="224"/>
      <c r="K30" s="219">
        <f t="shared" si="1"/>
        <v>0</v>
      </c>
      <c r="L30" s="225"/>
      <c r="M30" s="246"/>
      <c r="N30" s="224"/>
      <c r="O30" s="224"/>
      <c r="P30" s="219">
        <f t="shared" si="2"/>
        <v>0</v>
      </c>
      <c r="Q30" s="225"/>
      <c r="R30" s="246"/>
      <c r="S30" s="224"/>
      <c r="T30" s="224"/>
      <c r="U30" s="219">
        <f t="shared" si="3"/>
        <v>0</v>
      </c>
      <c r="V30" s="225"/>
      <c r="W30" s="246"/>
      <c r="X30" s="224"/>
      <c r="Y30" s="224"/>
      <c r="Z30" s="219">
        <f t="shared" si="4"/>
        <v>0</v>
      </c>
      <c r="AA30" s="227"/>
      <c r="AB30" s="225"/>
    </row>
    <row r="31" spans="2:28" s="188" customFormat="1" ht="18.75" customHeight="1">
      <c r="B31" s="222"/>
      <c r="C31" s="246"/>
      <c r="D31" s="224"/>
      <c r="E31" s="224"/>
      <c r="F31" s="219">
        <f t="shared" si="0"/>
        <v>0</v>
      </c>
      <c r="G31" s="199"/>
      <c r="H31" s="246"/>
      <c r="I31" s="224"/>
      <c r="J31" s="224"/>
      <c r="K31" s="219">
        <f t="shared" si="1"/>
        <v>0</v>
      </c>
      <c r="L31" s="225"/>
      <c r="M31" s="246"/>
      <c r="N31" s="224"/>
      <c r="O31" s="224"/>
      <c r="P31" s="219">
        <f t="shared" si="2"/>
        <v>0</v>
      </c>
      <c r="Q31" s="225"/>
      <c r="R31" s="246"/>
      <c r="S31" s="224"/>
      <c r="T31" s="224"/>
      <c r="U31" s="219">
        <f t="shared" si="3"/>
        <v>0</v>
      </c>
      <c r="V31" s="225"/>
      <c r="W31" s="246"/>
      <c r="X31" s="224"/>
      <c r="Y31" s="224"/>
      <c r="Z31" s="219">
        <f t="shared" si="4"/>
        <v>0</v>
      </c>
      <c r="AA31" s="227"/>
      <c r="AB31" s="225"/>
    </row>
    <row r="32" spans="2:28" s="188" customFormat="1" ht="18.75" customHeight="1">
      <c r="B32" s="222"/>
      <c r="C32" s="246"/>
      <c r="D32" s="224"/>
      <c r="E32" s="224"/>
      <c r="F32" s="219">
        <f t="shared" si="0"/>
        <v>0</v>
      </c>
      <c r="G32" s="199"/>
      <c r="H32" s="246"/>
      <c r="I32" s="224"/>
      <c r="J32" s="224"/>
      <c r="K32" s="219">
        <f t="shared" si="1"/>
        <v>0</v>
      </c>
      <c r="L32" s="225"/>
      <c r="M32" s="246"/>
      <c r="N32" s="224"/>
      <c r="O32" s="224"/>
      <c r="P32" s="219">
        <f t="shared" si="2"/>
        <v>0</v>
      </c>
      <c r="Q32" s="225"/>
      <c r="R32" s="246"/>
      <c r="S32" s="224"/>
      <c r="T32" s="224"/>
      <c r="U32" s="219">
        <f t="shared" si="3"/>
        <v>0</v>
      </c>
      <c r="V32" s="225"/>
      <c r="W32" s="246"/>
      <c r="X32" s="224"/>
      <c r="Y32" s="224"/>
      <c r="Z32" s="219">
        <f t="shared" si="4"/>
        <v>0</v>
      </c>
      <c r="AA32" s="227"/>
      <c r="AB32" s="225"/>
    </row>
    <row r="33" spans="2:28" s="188" customFormat="1" ht="18.75" customHeight="1">
      <c r="B33" s="222"/>
      <c r="C33" s="246"/>
      <c r="D33" s="224"/>
      <c r="E33" s="224"/>
      <c r="F33" s="219">
        <f t="shared" si="0"/>
        <v>0</v>
      </c>
      <c r="G33" s="199"/>
      <c r="H33" s="246"/>
      <c r="I33" s="224"/>
      <c r="J33" s="224"/>
      <c r="K33" s="219">
        <f t="shared" si="1"/>
        <v>0</v>
      </c>
      <c r="L33" s="225"/>
      <c r="M33" s="246"/>
      <c r="N33" s="224"/>
      <c r="O33" s="224"/>
      <c r="P33" s="219">
        <f t="shared" si="2"/>
        <v>0</v>
      </c>
      <c r="Q33" s="225"/>
      <c r="R33" s="246"/>
      <c r="S33" s="224"/>
      <c r="T33" s="224"/>
      <c r="U33" s="219">
        <f t="shared" si="3"/>
        <v>0</v>
      </c>
      <c r="V33" s="225"/>
      <c r="W33" s="246"/>
      <c r="X33" s="224"/>
      <c r="Y33" s="224"/>
      <c r="Z33" s="219">
        <f t="shared" si="4"/>
        <v>0</v>
      </c>
      <c r="AA33" s="227"/>
      <c r="AB33" s="225"/>
    </row>
    <row r="34" spans="2:28" s="188" customFormat="1" ht="18.75" customHeight="1">
      <c r="B34" s="222"/>
      <c r="C34" s="246"/>
      <c r="D34" s="224"/>
      <c r="E34" s="224"/>
      <c r="F34" s="219">
        <f t="shared" si="0"/>
        <v>0</v>
      </c>
      <c r="G34" s="199"/>
      <c r="H34" s="246"/>
      <c r="I34" s="224"/>
      <c r="J34" s="224"/>
      <c r="K34" s="219">
        <f t="shared" si="1"/>
        <v>0</v>
      </c>
      <c r="L34" s="225"/>
      <c r="M34" s="246"/>
      <c r="N34" s="224"/>
      <c r="O34" s="224"/>
      <c r="P34" s="219">
        <f t="shared" si="2"/>
        <v>0</v>
      </c>
      <c r="Q34" s="225"/>
      <c r="R34" s="246"/>
      <c r="S34" s="224"/>
      <c r="T34" s="224"/>
      <c r="U34" s="219">
        <f t="shared" si="3"/>
        <v>0</v>
      </c>
      <c r="V34" s="225"/>
      <c r="W34" s="246"/>
      <c r="X34" s="224"/>
      <c r="Y34" s="224"/>
      <c r="Z34" s="219">
        <f t="shared" si="4"/>
        <v>0</v>
      </c>
      <c r="AA34" s="227"/>
      <c r="AB34" s="225"/>
    </row>
    <row r="35" spans="2:28" s="188" customFormat="1" ht="18.75" customHeight="1">
      <c r="B35" s="222"/>
      <c r="C35" s="246"/>
      <c r="D35" s="224"/>
      <c r="E35" s="224"/>
      <c r="F35" s="219">
        <f t="shared" si="0"/>
        <v>0</v>
      </c>
      <c r="G35" s="199"/>
      <c r="H35" s="246"/>
      <c r="I35" s="224"/>
      <c r="J35" s="224"/>
      <c r="K35" s="219">
        <f t="shared" si="1"/>
        <v>0</v>
      </c>
      <c r="L35" s="225"/>
      <c r="M35" s="246"/>
      <c r="N35" s="224"/>
      <c r="O35" s="224"/>
      <c r="P35" s="219">
        <f t="shared" si="2"/>
        <v>0</v>
      </c>
      <c r="Q35" s="225"/>
      <c r="R35" s="246"/>
      <c r="S35" s="224"/>
      <c r="T35" s="224"/>
      <c r="U35" s="219">
        <f t="shared" si="3"/>
        <v>0</v>
      </c>
      <c r="V35" s="225"/>
      <c r="W35" s="246"/>
      <c r="X35" s="224"/>
      <c r="Y35" s="224"/>
      <c r="Z35" s="219">
        <f t="shared" si="4"/>
        <v>0</v>
      </c>
      <c r="AA35" s="227"/>
      <c r="AB35" s="225"/>
    </row>
    <row r="36" spans="2:28" s="188" customFormat="1" ht="18.75" customHeight="1">
      <c r="B36" s="222"/>
      <c r="C36" s="246"/>
      <c r="D36" s="224"/>
      <c r="E36" s="224"/>
      <c r="F36" s="219">
        <f t="shared" si="0"/>
        <v>0</v>
      </c>
      <c r="G36" s="199"/>
      <c r="H36" s="246"/>
      <c r="I36" s="224"/>
      <c r="J36" s="224"/>
      <c r="K36" s="219">
        <f t="shared" si="1"/>
        <v>0</v>
      </c>
      <c r="L36" s="225"/>
      <c r="M36" s="246"/>
      <c r="N36" s="224"/>
      <c r="O36" s="224"/>
      <c r="P36" s="219">
        <f t="shared" si="2"/>
        <v>0</v>
      </c>
      <c r="Q36" s="225"/>
      <c r="R36" s="246"/>
      <c r="S36" s="224"/>
      <c r="T36" s="224"/>
      <c r="U36" s="219">
        <f t="shared" si="3"/>
        <v>0</v>
      </c>
      <c r="V36" s="225"/>
      <c r="W36" s="246"/>
      <c r="X36" s="224"/>
      <c r="Y36" s="224"/>
      <c r="Z36" s="219">
        <f t="shared" si="4"/>
        <v>0</v>
      </c>
      <c r="AA36" s="227"/>
      <c r="AB36" s="225"/>
    </row>
    <row r="37" spans="2:28" s="188" customFormat="1" ht="18.75" customHeight="1">
      <c r="B37" s="222"/>
      <c r="C37" s="246"/>
      <c r="D37" s="224"/>
      <c r="E37" s="224"/>
      <c r="F37" s="219">
        <f t="shared" si="0"/>
        <v>0</v>
      </c>
      <c r="G37" s="199"/>
      <c r="H37" s="246"/>
      <c r="I37" s="224"/>
      <c r="J37" s="224"/>
      <c r="K37" s="219">
        <f t="shared" si="1"/>
        <v>0</v>
      </c>
      <c r="L37" s="225"/>
      <c r="M37" s="246"/>
      <c r="N37" s="224"/>
      <c r="O37" s="224"/>
      <c r="P37" s="219">
        <f t="shared" si="2"/>
        <v>0</v>
      </c>
      <c r="Q37" s="225"/>
      <c r="R37" s="246"/>
      <c r="S37" s="224"/>
      <c r="T37" s="224"/>
      <c r="U37" s="219">
        <f t="shared" si="3"/>
        <v>0</v>
      </c>
      <c r="V37" s="225"/>
      <c r="W37" s="246"/>
      <c r="X37" s="224"/>
      <c r="Y37" s="224"/>
      <c r="Z37" s="219">
        <f t="shared" si="4"/>
        <v>0</v>
      </c>
      <c r="AA37" s="227"/>
      <c r="AB37" s="225"/>
    </row>
    <row r="38" spans="2:28" s="188" customFormat="1" ht="18.75" customHeight="1">
      <c r="B38" s="222"/>
      <c r="C38" s="246"/>
      <c r="D38" s="224"/>
      <c r="E38" s="224"/>
      <c r="F38" s="219">
        <f t="shared" si="0"/>
        <v>0</v>
      </c>
      <c r="G38" s="199"/>
      <c r="H38" s="246"/>
      <c r="I38" s="224"/>
      <c r="J38" s="224"/>
      <c r="K38" s="219">
        <f t="shared" si="1"/>
        <v>0</v>
      </c>
      <c r="L38" s="225"/>
      <c r="M38" s="246"/>
      <c r="N38" s="224"/>
      <c r="O38" s="224"/>
      <c r="P38" s="219">
        <f t="shared" si="2"/>
        <v>0</v>
      </c>
      <c r="Q38" s="225"/>
      <c r="R38" s="246"/>
      <c r="S38" s="224"/>
      <c r="T38" s="224"/>
      <c r="U38" s="219">
        <f t="shared" si="3"/>
        <v>0</v>
      </c>
      <c r="V38" s="225"/>
      <c r="W38" s="246"/>
      <c r="X38" s="224"/>
      <c r="Y38" s="224"/>
      <c r="Z38" s="219">
        <f t="shared" si="4"/>
        <v>0</v>
      </c>
      <c r="AA38" s="227"/>
      <c r="AB38" s="225"/>
    </row>
    <row r="39" spans="2:28" s="188" customFormat="1" ht="18.75" customHeight="1">
      <c r="B39" s="222"/>
      <c r="C39" s="228" t="s">
        <v>222</v>
      </c>
      <c r="D39" s="229">
        <f>SUM(D20:D38)</f>
        <v>0</v>
      </c>
      <c r="E39" s="229" t="s">
        <v>223</v>
      </c>
      <c r="F39" s="229">
        <f>SUM(F20:F38)</f>
        <v>0</v>
      </c>
      <c r="G39" s="199"/>
      <c r="H39" s="228" t="s">
        <v>222</v>
      </c>
      <c r="I39" s="229">
        <f>SUM(I20:I38)</f>
        <v>0</v>
      </c>
      <c r="J39" s="229" t="s">
        <v>223</v>
      </c>
      <c r="K39" s="229">
        <f>SUM(K20:K38)</f>
        <v>0</v>
      </c>
      <c r="L39" s="230"/>
      <c r="M39" s="228" t="s">
        <v>222</v>
      </c>
      <c r="N39" s="229">
        <f>SUM(N20:N38)</f>
        <v>0</v>
      </c>
      <c r="O39" s="229" t="s">
        <v>224</v>
      </c>
      <c r="P39" s="229">
        <f>SUM(P20:P38)</f>
        <v>0</v>
      </c>
      <c r="Q39" s="230"/>
      <c r="R39" s="228" t="s">
        <v>222</v>
      </c>
      <c r="S39" s="229">
        <f>SUM(S20:S38)</f>
        <v>0</v>
      </c>
      <c r="T39" s="229" t="s">
        <v>223</v>
      </c>
      <c r="U39" s="229">
        <f>SUM(U20:U38)</f>
        <v>0</v>
      </c>
      <c r="V39" s="230"/>
      <c r="W39" s="228" t="s">
        <v>222</v>
      </c>
      <c r="X39" s="229">
        <f>SUM(X20:X38)</f>
        <v>0</v>
      </c>
      <c r="Y39" s="229" t="s">
        <v>224</v>
      </c>
      <c r="Z39" s="229">
        <f>SUM(Z20:Z38)</f>
        <v>0</v>
      </c>
      <c r="AA39" s="227"/>
      <c r="AB39" s="225"/>
    </row>
    <row r="40" spans="2:28" s="188" customFormat="1" ht="18.75" customHeight="1" thickBot="1">
      <c r="B40" s="231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3"/>
      <c r="AB40" s="225"/>
    </row>
    <row r="41" spans="2:28" s="188" customFormat="1" ht="18.75" customHeight="1"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225"/>
      <c r="AB41" s="225"/>
    </row>
    <row r="42" spans="2:28" s="188" customFormat="1" ht="18.75" customHeight="1">
      <c r="C42" s="193"/>
      <c r="D42" s="193"/>
      <c r="E42" s="193"/>
      <c r="F42" s="193"/>
      <c r="G42" s="193"/>
      <c r="H42" s="193"/>
      <c r="I42" s="193"/>
      <c r="J42" s="193"/>
      <c r="K42" s="193"/>
      <c r="M42" s="193"/>
      <c r="N42" s="193"/>
      <c r="O42" s="193"/>
      <c r="P42" s="193"/>
      <c r="R42" s="193"/>
      <c r="S42" s="193"/>
      <c r="T42" s="193"/>
      <c r="U42" s="193"/>
      <c r="W42" s="193"/>
      <c r="X42" s="193"/>
      <c r="Y42" s="193"/>
      <c r="Z42" s="193"/>
      <c r="AA42" s="230"/>
      <c r="AB42" s="230"/>
    </row>
    <row r="43" spans="2:28" ht="18.75" customHeight="1">
      <c r="B43" s="234"/>
      <c r="C43" s="235" t="s">
        <v>225</v>
      </c>
      <c r="D43" s="236"/>
      <c r="E43" s="236"/>
      <c r="F43" s="236"/>
      <c r="G43" s="236"/>
      <c r="H43" s="236"/>
      <c r="I43" s="236"/>
      <c r="J43" s="236"/>
      <c r="K43" s="236"/>
      <c r="L43" s="237"/>
      <c r="M43" s="236"/>
      <c r="N43" s="236"/>
      <c r="O43" s="236"/>
      <c r="P43" s="236"/>
      <c r="Q43" s="237"/>
      <c r="R43" s="236"/>
      <c r="S43" s="236"/>
      <c r="T43" s="236"/>
      <c r="U43" s="236"/>
      <c r="V43" s="237"/>
      <c r="W43" s="236"/>
      <c r="X43" s="236"/>
      <c r="Y43" s="236"/>
      <c r="Z43" s="236"/>
      <c r="AA43" s="238"/>
    </row>
    <row r="44" spans="2:28" ht="18.75" customHeight="1">
      <c r="B44" s="239"/>
      <c r="C44" s="288" t="s">
        <v>213</v>
      </c>
      <c r="D44" s="288"/>
      <c r="E44" s="288"/>
      <c r="F44" s="288"/>
      <c r="G44" s="199"/>
      <c r="H44" s="288" t="s">
        <v>214</v>
      </c>
      <c r="I44" s="288"/>
      <c r="J44" s="288"/>
      <c r="K44" s="288"/>
      <c r="L44" s="197"/>
      <c r="M44" s="288" t="s">
        <v>215</v>
      </c>
      <c r="N44" s="288"/>
      <c r="O44" s="288"/>
      <c r="P44" s="288"/>
      <c r="Q44" s="197"/>
      <c r="R44" s="288" t="s">
        <v>216</v>
      </c>
      <c r="S44" s="288"/>
      <c r="T44" s="288"/>
      <c r="U44" s="288"/>
      <c r="V44" s="197"/>
      <c r="W44" s="288" t="s">
        <v>226</v>
      </c>
      <c r="X44" s="288"/>
      <c r="Y44" s="288"/>
      <c r="Z44" s="288"/>
      <c r="AA44" s="240"/>
    </row>
    <row r="45" spans="2:28" ht="18.75" customHeight="1">
      <c r="B45" s="239"/>
      <c r="C45" s="223" t="s">
        <v>218</v>
      </c>
      <c r="D45" s="223" t="s">
        <v>227</v>
      </c>
      <c r="E45" s="223" t="s">
        <v>228</v>
      </c>
      <c r="F45" s="223" t="s">
        <v>221</v>
      </c>
      <c r="G45" s="199"/>
      <c r="H45" s="223" t="s">
        <v>218</v>
      </c>
      <c r="I45" s="223" t="s">
        <v>227</v>
      </c>
      <c r="J45" s="223" t="s">
        <v>229</v>
      </c>
      <c r="K45" s="223" t="s">
        <v>221</v>
      </c>
      <c r="L45" s="197"/>
      <c r="M45" s="223" t="s">
        <v>218</v>
      </c>
      <c r="N45" s="223" t="s">
        <v>227</v>
      </c>
      <c r="O45" s="223" t="s">
        <v>228</v>
      </c>
      <c r="P45" s="223" t="s">
        <v>221</v>
      </c>
      <c r="Q45" s="197"/>
      <c r="R45" s="223" t="s">
        <v>218</v>
      </c>
      <c r="S45" s="223" t="s">
        <v>227</v>
      </c>
      <c r="T45" s="223" t="s">
        <v>230</v>
      </c>
      <c r="U45" s="223" t="s">
        <v>221</v>
      </c>
      <c r="V45" s="197"/>
      <c r="W45" s="223" t="s">
        <v>218</v>
      </c>
      <c r="X45" s="223" t="s">
        <v>227</v>
      </c>
      <c r="Y45" s="223" t="s">
        <v>228</v>
      </c>
      <c r="Z45" s="223" t="s">
        <v>221</v>
      </c>
      <c r="AA45" s="240"/>
    </row>
    <row r="46" spans="2:28" ht="18.75" customHeight="1">
      <c r="B46" s="239"/>
      <c r="C46" s="247" t="s">
        <v>231</v>
      </c>
      <c r="D46" s="241">
        <v>4</v>
      </c>
      <c r="E46" s="241">
        <v>1</v>
      </c>
      <c r="F46" s="219">
        <f>D46*E46</f>
        <v>4</v>
      </c>
      <c r="G46" s="199"/>
      <c r="H46" s="247" t="s">
        <v>232</v>
      </c>
      <c r="I46" s="241">
        <v>4</v>
      </c>
      <c r="J46" s="241">
        <v>2</v>
      </c>
      <c r="K46" s="219">
        <f>I46*J46</f>
        <v>8</v>
      </c>
      <c r="L46" s="225"/>
      <c r="M46" s="247" t="s">
        <v>233</v>
      </c>
      <c r="N46" s="241">
        <v>4</v>
      </c>
      <c r="O46" s="241">
        <v>1</v>
      </c>
      <c r="P46" s="219">
        <f>N46*O46</f>
        <v>4</v>
      </c>
      <c r="Q46" s="225"/>
      <c r="R46" s="247" t="s">
        <v>234</v>
      </c>
      <c r="S46" s="241">
        <v>3</v>
      </c>
      <c r="T46" s="241">
        <v>3</v>
      </c>
      <c r="U46" s="219">
        <f>S46*T46</f>
        <v>9</v>
      </c>
      <c r="V46" s="225"/>
      <c r="W46" s="247" t="s">
        <v>234</v>
      </c>
      <c r="X46" s="241">
        <v>3</v>
      </c>
      <c r="Y46" s="241">
        <v>3</v>
      </c>
      <c r="Z46" s="219">
        <f>X46*Y46</f>
        <v>9</v>
      </c>
      <c r="AA46" s="240"/>
    </row>
    <row r="47" spans="2:28" ht="18.75" customHeight="1">
      <c r="B47" s="239"/>
      <c r="C47" s="247" t="s">
        <v>235</v>
      </c>
      <c r="D47" s="241">
        <v>4</v>
      </c>
      <c r="E47" s="241">
        <v>1</v>
      </c>
      <c r="F47" s="219">
        <f t="shared" ref="F47:F60" si="5">D47*E47</f>
        <v>4</v>
      </c>
      <c r="G47" s="199"/>
      <c r="H47" s="247" t="s">
        <v>236</v>
      </c>
      <c r="I47" s="241">
        <v>4</v>
      </c>
      <c r="J47" s="241">
        <v>2</v>
      </c>
      <c r="K47" s="219">
        <f t="shared" ref="K47:K60" si="6">I47*J47</f>
        <v>8</v>
      </c>
      <c r="L47" s="225"/>
      <c r="M47" s="247" t="s">
        <v>237</v>
      </c>
      <c r="N47" s="241">
        <v>4</v>
      </c>
      <c r="O47" s="241">
        <v>2</v>
      </c>
      <c r="P47" s="219">
        <f t="shared" ref="P47:P60" si="7">N47*O47</f>
        <v>8</v>
      </c>
      <c r="Q47" s="225"/>
      <c r="R47" s="247" t="s">
        <v>238</v>
      </c>
      <c r="S47" s="241">
        <v>3</v>
      </c>
      <c r="T47" s="241">
        <v>1</v>
      </c>
      <c r="U47" s="219">
        <f t="shared" ref="U47:U60" si="8">S47*T47</f>
        <v>3</v>
      </c>
      <c r="V47" s="225"/>
      <c r="W47" s="247" t="s">
        <v>238</v>
      </c>
      <c r="X47" s="241">
        <v>3</v>
      </c>
      <c r="Y47" s="241">
        <v>1</v>
      </c>
      <c r="Z47" s="219">
        <f t="shared" ref="Z47:Z60" si="9">X47*Y47</f>
        <v>3</v>
      </c>
      <c r="AA47" s="240"/>
    </row>
    <row r="48" spans="2:28" ht="18.75" customHeight="1">
      <c r="B48" s="239"/>
      <c r="C48" s="247" t="s">
        <v>239</v>
      </c>
      <c r="D48" s="241">
        <v>4</v>
      </c>
      <c r="E48" s="241">
        <v>1</v>
      </c>
      <c r="F48" s="219">
        <f t="shared" si="5"/>
        <v>4</v>
      </c>
      <c r="G48" s="199"/>
      <c r="H48" s="247" t="s">
        <v>239</v>
      </c>
      <c r="I48" s="241">
        <v>4</v>
      </c>
      <c r="J48" s="241">
        <v>2</v>
      </c>
      <c r="K48" s="219">
        <f t="shared" si="6"/>
        <v>8</v>
      </c>
      <c r="L48" s="225"/>
      <c r="M48" s="247" t="s">
        <v>240</v>
      </c>
      <c r="N48" s="241">
        <v>4</v>
      </c>
      <c r="O48" s="241">
        <v>3</v>
      </c>
      <c r="P48" s="219">
        <f t="shared" si="7"/>
        <v>12</v>
      </c>
      <c r="Q48" s="225"/>
      <c r="R48" s="247" t="s">
        <v>240</v>
      </c>
      <c r="S48" s="241">
        <v>3</v>
      </c>
      <c r="T48" s="241">
        <v>2</v>
      </c>
      <c r="U48" s="219">
        <f t="shared" si="8"/>
        <v>6</v>
      </c>
      <c r="V48" s="225"/>
      <c r="W48" s="247" t="s">
        <v>240</v>
      </c>
      <c r="X48" s="241">
        <v>3</v>
      </c>
      <c r="Y48" s="241">
        <v>2</v>
      </c>
      <c r="Z48" s="219">
        <f t="shared" si="9"/>
        <v>6</v>
      </c>
      <c r="AA48" s="240"/>
    </row>
    <row r="49" spans="2:27" ht="18.75" customHeight="1">
      <c r="B49" s="239"/>
      <c r="C49" s="247" t="s">
        <v>241</v>
      </c>
      <c r="D49" s="241">
        <v>3</v>
      </c>
      <c r="E49" s="241">
        <v>1</v>
      </c>
      <c r="F49" s="219">
        <f t="shared" si="5"/>
        <v>3</v>
      </c>
      <c r="G49" s="199"/>
      <c r="H49" s="247" t="s">
        <v>241</v>
      </c>
      <c r="I49" s="241">
        <v>3</v>
      </c>
      <c r="J49" s="241">
        <v>1</v>
      </c>
      <c r="K49" s="219">
        <f t="shared" si="6"/>
        <v>3</v>
      </c>
      <c r="L49" s="225"/>
      <c r="M49" s="247" t="s">
        <v>241</v>
      </c>
      <c r="N49" s="241">
        <v>3</v>
      </c>
      <c r="O49" s="241">
        <v>1</v>
      </c>
      <c r="P49" s="219">
        <f t="shared" si="7"/>
        <v>3</v>
      </c>
      <c r="Q49" s="225"/>
      <c r="R49" s="247" t="s">
        <v>242</v>
      </c>
      <c r="S49" s="241">
        <v>3</v>
      </c>
      <c r="T49" s="241">
        <v>3</v>
      </c>
      <c r="U49" s="219">
        <f t="shared" si="8"/>
        <v>9</v>
      </c>
      <c r="V49" s="225"/>
      <c r="W49" s="247" t="s">
        <v>242</v>
      </c>
      <c r="X49" s="241">
        <v>3</v>
      </c>
      <c r="Y49" s="241">
        <v>3</v>
      </c>
      <c r="Z49" s="219">
        <f t="shared" si="9"/>
        <v>9</v>
      </c>
      <c r="AA49" s="240"/>
    </row>
    <row r="50" spans="2:27" ht="18.75" customHeight="1">
      <c r="B50" s="239"/>
      <c r="C50" s="247" t="s">
        <v>243</v>
      </c>
      <c r="D50" s="241">
        <v>3</v>
      </c>
      <c r="E50" s="241">
        <v>2</v>
      </c>
      <c r="F50" s="219">
        <f t="shared" si="5"/>
        <v>6</v>
      </c>
      <c r="G50" s="199"/>
      <c r="H50" s="247" t="s">
        <v>244</v>
      </c>
      <c r="I50" s="241">
        <v>3</v>
      </c>
      <c r="J50" s="241">
        <v>1</v>
      </c>
      <c r="K50" s="219">
        <f t="shared" si="6"/>
        <v>3</v>
      </c>
      <c r="L50" s="225"/>
      <c r="M50" s="247" t="s">
        <v>244</v>
      </c>
      <c r="N50" s="241">
        <v>3</v>
      </c>
      <c r="O50" s="241">
        <v>2</v>
      </c>
      <c r="P50" s="219">
        <f t="shared" si="7"/>
        <v>6</v>
      </c>
      <c r="Q50" s="225"/>
      <c r="R50" s="247" t="s">
        <v>245</v>
      </c>
      <c r="S50" s="241">
        <v>3</v>
      </c>
      <c r="T50" s="241">
        <v>1</v>
      </c>
      <c r="U50" s="219">
        <f t="shared" si="8"/>
        <v>3</v>
      </c>
      <c r="V50" s="225"/>
      <c r="W50" s="247" t="s">
        <v>245</v>
      </c>
      <c r="X50" s="241">
        <v>3</v>
      </c>
      <c r="Y50" s="241">
        <v>1</v>
      </c>
      <c r="Z50" s="219">
        <f t="shared" si="9"/>
        <v>3</v>
      </c>
      <c r="AA50" s="240"/>
    </row>
    <row r="51" spans="2:27" ht="18.75" customHeight="1">
      <c r="B51" s="239"/>
      <c r="C51" s="247" t="s">
        <v>246</v>
      </c>
      <c r="D51" s="241">
        <v>3</v>
      </c>
      <c r="E51" s="241">
        <v>2</v>
      </c>
      <c r="F51" s="219">
        <f t="shared" si="5"/>
        <v>6</v>
      </c>
      <c r="G51" s="199"/>
      <c r="H51" s="247" t="s">
        <v>246</v>
      </c>
      <c r="I51" s="241">
        <v>3</v>
      </c>
      <c r="J51" s="241">
        <v>1</v>
      </c>
      <c r="K51" s="219">
        <f t="shared" si="6"/>
        <v>3</v>
      </c>
      <c r="L51" s="225"/>
      <c r="M51" s="247" t="s">
        <v>247</v>
      </c>
      <c r="N51" s="241">
        <v>3</v>
      </c>
      <c r="O51" s="241">
        <v>3</v>
      </c>
      <c r="P51" s="219">
        <f t="shared" si="7"/>
        <v>9</v>
      </c>
      <c r="Q51" s="225"/>
      <c r="R51" s="247" t="s">
        <v>248</v>
      </c>
      <c r="S51" s="241">
        <v>3</v>
      </c>
      <c r="T51" s="241">
        <v>2</v>
      </c>
      <c r="U51" s="219">
        <f t="shared" si="8"/>
        <v>6</v>
      </c>
      <c r="V51" s="225"/>
      <c r="W51" s="247" t="s">
        <v>248</v>
      </c>
      <c r="X51" s="241">
        <v>3</v>
      </c>
      <c r="Y51" s="241">
        <v>2</v>
      </c>
      <c r="Z51" s="219">
        <f t="shared" si="9"/>
        <v>6</v>
      </c>
      <c r="AA51" s="240"/>
    </row>
    <row r="52" spans="2:27" ht="18.75" customHeight="1">
      <c r="B52" s="239"/>
      <c r="C52" s="247" t="s">
        <v>249</v>
      </c>
      <c r="D52" s="241">
        <v>1</v>
      </c>
      <c r="E52" s="241">
        <v>2</v>
      </c>
      <c r="F52" s="219">
        <f t="shared" si="5"/>
        <v>2</v>
      </c>
      <c r="G52" s="199"/>
      <c r="H52" s="247"/>
      <c r="I52" s="241"/>
      <c r="J52" s="241"/>
      <c r="K52" s="219">
        <f t="shared" si="6"/>
        <v>0</v>
      </c>
      <c r="L52" s="225"/>
      <c r="M52" s="247" t="s">
        <v>250</v>
      </c>
      <c r="N52" s="241">
        <v>3</v>
      </c>
      <c r="O52" s="241">
        <v>1</v>
      </c>
      <c r="P52" s="219">
        <f t="shared" si="7"/>
        <v>3</v>
      </c>
      <c r="Q52" s="225"/>
      <c r="R52" s="247" t="s">
        <v>251</v>
      </c>
      <c r="S52" s="241">
        <v>3</v>
      </c>
      <c r="T52" s="241">
        <v>3</v>
      </c>
      <c r="U52" s="219">
        <f t="shared" si="8"/>
        <v>9</v>
      </c>
      <c r="V52" s="225"/>
      <c r="W52" s="247" t="s">
        <v>251</v>
      </c>
      <c r="X52" s="241">
        <v>3</v>
      </c>
      <c r="Y52" s="241">
        <v>3</v>
      </c>
      <c r="Z52" s="219">
        <f t="shared" si="9"/>
        <v>9</v>
      </c>
      <c r="AA52" s="240"/>
    </row>
    <row r="53" spans="2:27" ht="18.75" customHeight="1">
      <c r="B53" s="239"/>
      <c r="C53" s="247"/>
      <c r="D53" s="241"/>
      <c r="E53" s="241"/>
      <c r="F53" s="219">
        <f t="shared" si="5"/>
        <v>0</v>
      </c>
      <c r="G53" s="199"/>
      <c r="H53" s="247"/>
      <c r="I53" s="241"/>
      <c r="J53" s="241"/>
      <c r="K53" s="219">
        <f t="shared" si="6"/>
        <v>0</v>
      </c>
      <c r="L53" s="225"/>
      <c r="M53" s="247"/>
      <c r="N53" s="241"/>
      <c r="O53" s="241"/>
      <c r="P53" s="219">
        <f t="shared" si="7"/>
        <v>0</v>
      </c>
      <c r="Q53" s="225"/>
      <c r="R53" s="247" t="s">
        <v>252</v>
      </c>
      <c r="S53" s="241">
        <v>2</v>
      </c>
      <c r="T53" s="241">
        <v>4</v>
      </c>
      <c r="U53" s="219">
        <f t="shared" si="8"/>
        <v>8</v>
      </c>
      <c r="V53" s="225"/>
      <c r="W53" s="247" t="s">
        <v>252</v>
      </c>
      <c r="X53" s="241">
        <v>2</v>
      </c>
      <c r="Y53" s="241">
        <v>4</v>
      </c>
      <c r="Z53" s="219">
        <f t="shared" si="9"/>
        <v>8</v>
      </c>
      <c r="AA53" s="240"/>
    </row>
    <row r="54" spans="2:27" ht="18.75" customHeight="1">
      <c r="B54" s="239"/>
      <c r="C54" s="247"/>
      <c r="D54" s="241"/>
      <c r="E54" s="241"/>
      <c r="F54" s="219">
        <f t="shared" si="5"/>
        <v>0</v>
      </c>
      <c r="G54" s="199"/>
      <c r="H54" s="247"/>
      <c r="I54" s="241"/>
      <c r="J54" s="241"/>
      <c r="K54" s="219">
        <f t="shared" si="6"/>
        <v>0</v>
      </c>
      <c r="L54" s="225"/>
      <c r="M54" s="247"/>
      <c r="N54" s="241"/>
      <c r="O54" s="241"/>
      <c r="P54" s="219">
        <f t="shared" si="7"/>
        <v>0</v>
      </c>
      <c r="Q54" s="225"/>
      <c r="R54" s="247"/>
      <c r="S54" s="241"/>
      <c r="T54" s="241"/>
      <c r="U54" s="219">
        <f t="shared" si="8"/>
        <v>0</v>
      </c>
      <c r="V54" s="225"/>
      <c r="W54" s="247" t="s">
        <v>253</v>
      </c>
      <c r="X54" s="241">
        <v>2</v>
      </c>
      <c r="Y54" s="241">
        <v>1</v>
      </c>
      <c r="Z54" s="219">
        <f t="shared" si="9"/>
        <v>2</v>
      </c>
      <c r="AA54" s="240"/>
    </row>
    <row r="55" spans="2:27" ht="18.75" customHeight="1">
      <c r="B55" s="239"/>
      <c r="C55" s="247"/>
      <c r="D55" s="241"/>
      <c r="E55" s="241"/>
      <c r="F55" s="219">
        <f t="shared" si="5"/>
        <v>0</v>
      </c>
      <c r="G55" s="199"/>
      <c r="H55" s="247"/>
      <c r="I55" s="241"/>
      <c r="J55" s="241"/>
      <c r="K55" s="219">
        <f t="shared" si="6"/>
        <v>0</v>
      </c>
      <c r="L55" s="225"/>
      <c r="M55" s="247"/>
      <c r="N55" s="241"/>
      <c r="O55" s="241"/>
      <c r="P55" s="219">
        <f t="shared" si="7"/>
        <v>0</v>
      </c>
      <c r="Q55" s="225"/>
      <c r="R55" s="247"/>
      <c r="S55" s="241"/>
      <c r="T55" s="241"/>
      <c r="U55" s="219">
        <f t="shared" si="8"/>
        <v>0</v>
      </c>
      <c r="V55" s="225"/>
      <c r="W55" s="247"/>
      <c r="X55" s="241"/>
      <c r="Y55" s="241"/>
      <c r="Z55" s="219">
        <f t="shared" si="9"/>
        <v>0</v>
      </c>
      <c r="AA55" s="240"/>
    </row>
    <row r="56" spans="2:27" ht="18.75" customHeight="1">
      <c r="B56" s="239"/>
      <c r="C56" s="247"/>
      <c r="D56" s="241"/>
      <c r="E56" s="241"/>
      <c r="F56" s="219">
        <f t="shared" si="5"/>
        <v>0</v>
      </c>
      <c r="G56" s="199"/>
      <c r="H56" s="247"/>
      <c r="I56" s="241"/>
      <c r="J56" s="241"/>
      <c r="K56" s="219">
        <f t="shared" si="6"/>
        <v>0</v>
      </c>
      <c r="L56" s="225"/>
      <c r="M56" s="247"/>
      <c r="N56" s="241"/>
      <c r="O56" s="241"/>
      <c r="P56" s="219">
        <f t="shared" si="7"/>
        <v>0</v>
      </c>
      <c r="Q56" s="225"/>
      <c r="R56" s="247"/>
      <c r="S56" s="241"/>
      <c r="T56" s="241"/>
      <c r="U56" s="219">
        <f t="shared" si="8"/>
        <v>0</v>
      </c>
      <c r="V56" s="225"/>
      <c r="W56" s="247"/>
      <c r="X56" s="241"/>
      <c r="Y56" s="241"/>
      <c r="Z56" s="219">
        <f t="shared" si="9"/>
        <v>0</v>
      </c>
      <c r="AA56" s="240"/>
    </row>
    <row r="57" spans="2:27" ht="18.75" customHeight="1">
      <c r="B57" s="239"/>
      <c r="C57" s="247"/>
      <c r="D57" s="241"/>
      <c r="E57" s="241"/>
      <c r="F57" s="219">
        <f t="shared" si="5"/>
        <v>0</v>
      </c>
      <c r="G57" s="199"/>
      <c r="H57" s="247"/>
      <c r="I57" s="241"/>
      <c r="J57" s="241"/>
      <c r="K57" s="219">
        <f t="shared" si="6"/>
        <v>0</v>
      </c>
      <c r="L57" s="225"/>
      <c r="M57" s="247"/>
      <c r="N57" s="241"/>
      <c r="O57" s="241"/>
      <c r="P57" s="219">
        <f t="shared" si="7"/>
        <v>0</v>
      </c>
      <c r="Q57" s="225"/>
      <c r="R57" s="247"/>
      <c r="S57" s="241"/>
      <c r="T57" s="241"/>
      <c r="U57" s="219">
        <f t="shared" si="8"/>
        <v>0</v>
      </c>
      <c r="V57" s="225"/>
      <c r="W57" s="247"/>
      <c r="X57" s="241"/>
      <c r="Y57" s="241"/>
      <c r="Z57" s="219">
        <f t="shared" si="9"/>
        <v>0</v>
      </c>
      <c r="AA57" s="240"/>
    </row>
    <row r="58" spans="2:27" ht="18.75" customHeight="1">
      <c r="B58" s="239"/>
      <c r="C58" s="247"/>
      <c r="D58" s="241"/>
      <c r="E58" s="241"/>
      <c r="F58" s="219">
        <f t="shared" si="5"/>
        <v>0</v>
      </c>
      <c r="G58" s="199"/>
      <c r="H58" s="247"/>
      <c r="I58" s="241"/>
      <c r="J58" s="241"/>
      <c r="K58" s="219">
        <f t="shared" si="6"/>
        <v>0</v>
      </c>
      <c r="L58" s="225"/>
      <c r="M58" s="247"/>
      <c r="N58" s="241"/>
      <c r="O58" s="241"/>
      <c r="P58" s="219">
        <f t="shared" si="7"/>
        <v>0</v>
      </c>
      <c r="Q58" s="225"/>
      <c r="R58" s="247"/>
      <c r="S58" s="241"/>
      <c r="T58" s="241"/>
      <c r="U58" s="219">
        <f t="shared" si="8"/>
        <v>0</v>
      </c>
      <c r="V58" s="225"/>
      <c r="W58" s="247"/>
      <c r="X58" s="241"/>
      <c r="Y58" s="241"/>
      <c r="Z58" s="219">
        <f t="shared" si="9"/>
        <v>0</v>
      </c>
      <c r="AA58" s="240"/>
    </row>
    <row r="59" spans="2:27" ht="18.75" customHeight="1">
      <c r="B59" s="239"/>
      <c r="C59" s="247"/>
      <c r="D59" s="241"/>
      <c r="E59" s="241"/>
      <c r="F59" s="219">
        <f t="shared" si="5"/>
        <v>0</v>
      </c>
      <c r="G59" s="199"/>
      <c r="H59" s="247"/>
      <c r="I59" s="241"/>
      <c r="J59" s="241"/>
      <c r="K59" s="219">
        <f t="shared" si="6"/>
        <v>0</v>
      </c>
      <c r="L59" s="225"/>
      <c r="M59" s="247"/>
      <c r="N59" s="241"/>
      <c r="O59" s="241"/>
      <c r="P59" s="219">
        <f t="shared" si="7"/>
        <v>0</v>
      </c>
      <c r="Q59" s="225"/>
      <c r="R59" s="247"/>
      <c r="S59" s="241"/>
      <c r="T59" s="241"/>
      <c r="U59" s="219">
        <f t="shared" si="8"/>
        <v>0</v>
      </c>
      <c r="V59" s="225"/>
      <c r="W59" s="247"/>
      <c r="X59" s="241"/>
      <c r="Y59" s="241"/>
      <c r="Z59" s="219">
        <f t="shared" si="9"/>
        <v>0</v>
      </c>
      <c r="AA59" s="240"/>
    </row>
    <row r="60" spans="2:27" ht="18.75" customHeight="1">
      <c r="B60" s="239"/>
      <c r="C60" s="247"/>
      <c r="D60" s="241"/>
      <c r="E60" s="241"/>
      <c r="F60" s="219">
        <f t="shared" si="5"/>
        <v>0</v>
      </c>
      <c r="G60" s="199"/>
      <c r="H60" s="247"/>
      <c r="I60" s="241"/>
      <c r="J60" s="241"/>
      <c r="K60" s="219">
        <f t="shared" si="6"/>
        <v>0</v>
      </c>
      <c r="L60" s="225"/>
      <c r="M60" s="247"/>
      <c r="N60" s="241"/>
      <c r="O60" s="241"/>
      <c r="P60" s="219">
        <f t="shared" si="7"/>
        <v>0</v>
      </c>
      <c r="Q60" s="225"/>
      <c r="R60" s="247"/>
      <c r="S60" s="241"/>
      <c r="T60" s="241"/>
      <c r="U60" s="219">
        <f t="shared" si="8"/>
        <v>0</v>
      </c>
      <c r="V60" s="225"/>
      <c r="W60" s="247"/>
      <c r="X60" s="241"/>
      <c r="Y60" s="241"/>
      <c r="Z60" s="219">
        <f t="shared" si="9"/>
        <v>0</v>
      </c>
      <c r="AA60" s="240"/>
    </row>
    <row r="61" spans="2:27" ht="18.75" customHeight="1">
      <c r="B61" s="239"/>
      <c r="C61" s="228" t="s">
        <v>222</v>
      </c>
      <c r="D61" s="229">
        <f>SUM(D46:D60)</f>
        <v>22</v>
      </c>
      <c r="E61" s="229" t="s">
        <v>254</v>
      </c>
      <c r="F61" s="229">
        <f>SUM(F46:F60)</f>
        <v>29</v>
      </c>
      <c r="G61" s="199"/>
      <c r="H61" s="228" t="s">
        <v>222</v>
      </c>
      <c r="I61" s="229">
        <f>SUM(I46:I60)</f>
        <v>21</v>
      </c>
      <c r="J61" s="229" t="s">
        <v>254</v>
      </c>
      <c r="K61" s="229">
        <f>SUM(K46:K60)</f>
        <v>33</v>
      </c>
      <c r="L61" s="230"/>
      <c r="M61" s="228" t="s">
        <v>222</v>
      </c>
      <c r="N61" s="229">
        <f>SUM(N46:N60)</f>
        <v>24</v>
      </c>
      <c r="O61" s="229" t="s">
        <v>254</v>
      </c>
      <c r="P61" s="229">
        <f>SUM(P46:P60)</f>
        <v>45</v>
      </c>
      <c r="Q61" s="230"/>
      <c r="R61" s="228" t="s">
        <v>222</v>
      </c>
      <c r="S61" s="229">
        <f>SUM(S46:S60)</f>
        <v>23</v>
      </c>
      <c r="T61" s="229" t="s">
        <v>254</v>
      </c>
      <c r="U61" s="229">
        <f>SUM(U46:U60)</f>
        <v>53</v>
      </c>
      <c r="V61" s="230"/>
      <c r="W61" s="228" t="s">
        <v>222</v>
      </c>
      <c r="X61" s="229">
        <f>SUM(X46:X60)</f>
        <v>25</v>
      </c>
      <c r="Y61" s="229" t="s">
        <v>254</v>
      </c>
      <c r="Z61" s="229">
        <f>SUM(Z46:Z60)</f>
        <v>55</v>
      </c>
      <c r="AA61" s="240"/>
    </row>
    <row r="62" spans="2:27" ht="18.75" customHeight="1">
      <c r="B62" s="242"/>
      <c r="C62" s="243"/>
      <c r="D62" s="243"/>
      <c r="E62" s="243"/>
      <c r="F62" s="243"/>
      <c r="G62" s="243"/>
      <c r="H62" s="243"/>
      <c r="I62" s="243"/>
      <c r="J62" s="243"/>
      <c r="K62" s="243"/>
      <c r="L62" s="244"/>
      <c r="M62" s="243"/>
      <c r="N62" s="243"/>
      <c r="O62" s="243"/>
      <c r="P62" s="243"/>
      <c r="Q62" s="244"/>
      <c r="R62" s="243"/>
      <c r="S62" s="243"/>
      <c r="T62" s="243"/>
      <c r="U62" s="243"/>
      <c r="V62" s="244"/>
      <c r="W62" s="243"/>
      <c r="X62" s="243"/>
      <c r="Y62" s="243"/>
      <c r="Z62" s="243"/>
      <c r="AA62" s="245"/>
    </row>
  </sheetData>
  <sheetProtection algorithmName="SHA-512" hashValue="5KnLHtfOlAKdmEt837HkBUC4o3SFaVgwEnH3b6ZbYirBGr44AVndfb7XJLQjGV8qSAevM3t+Et2doh+Z1ykjvg==" saltValue="1ZrRzmtjoQirO7brgOgaZg==" spinCount="100000" sheet="1" objects="1" scenarios="1" selectLockedCells="1"/>
  <mergeCells count="14">
    <mergeCell ref="W18:Z18"/>
    <mergeCell ref="C44:F44"/>
    <mergeCell ref="H44:K44"/>
    <mergeCell ref="M44:P44"/>
    <mergeCell ref="R44:U44"/>
    <mergeCell ref="W44:Z44"/>
    <mergeCell ref="C3:U5"/>
    <mergeCell ref="C7:C11"/>
    <mergeCell ref="C14:E14"/>
    <mergeCell ref="C15:E15"/>
    <mergeCell ref="C18:F18"/>
    <mergeCell ref="H18:K18"/>
    <mergeCell ref="M18:P18"/>
    <mergeCell ref="R18:U18"/>
  </mergeCells>
  <phoneticPr fontId="2" type="noConversion"/>
  <dataValidations count="2">
    <dataValidation type="list" allowBlank="1" showInputMessage="1" showErrorMessage="1" sqref="E20:E38 J20:J38 O20:O38 T20:T38 Y20:Y38">
      <formula1>"1,2,3,4,5,6,7,8,9"</formula1>
    </dataValidation>
    <dataValidation type="whole" allowBlank="1" showInputMessage="1" showErrorMessage="1" sqref="D20:D38 I20:I38 N20:N38 S20:S38 X20:X38">
      <formula1>0</formula1>
      <formula2>20</formula2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14999847407452621"/>
  </sheetPr>
  <dimension ref="A1:AQ61"/>
  <sheetViews>
    <sheetView showGridLines="0" zoomScale="80" zoomScaleNormal="80" zoomScalePageLayoutView="80" workbookViewId="0">
      <selection activeCell="B28" sqref="B28"/>
    </sheetView>
  </sheetViews>
  <sheetFormatPr defaultColWidth="8.85546875" defaultRowHeight="13.35" customHeight="1"/>
  <cols>
    <col min="1" max="1" width="1.7109375" style="78" customWidth="1"/>
    <col min="2" max="6" width="11.7109375" style="78" customWidth="1"/>
    <col min="7" max="7" width="11.7109375" style="78" hidden="1" customWidth="1"/>
    <col min="8" max="13" width="11.7109375" style="78" customWidth="1"/>
    <col min="14" max="14" width="11.7109375" style="78" hidden="1" customWidth="1"/>
    <col min="15" max="20" width="11.7109375" style="78" customWidth="1"/>
    <col min="21" max="21" width="11.7109375" style="78" hidden="1" customWidth="1"/>
    <col min="22" max="27" width="11.7109375" style="78" customWidth="1"/>
    <col min="28" max="28" width="11.7109375" style="78" hidden="1" customWidth="1"/>
    <col min="29" max="34" width="11.7109375" style="78" customWidth="1"/>
    <col min="35" max="35" width="11.7109375" style="78" hidden="1" customWidth="1"/>
    <col min="36" max="41" width="11.7109375" style="78" customWidth="1"/>
    <col min="42" max="42" width="11.42578125" style="78" hidden="1" customWidth="1"/>
    <col min="43" max="16384" width="8.85546875" style="78"/>
  </cols>
  <sheetData>
    <row r="1" spans="1:39" s="64" customFormat="1" ht="6.6" customHeight="1">
      <c r="A1" s="63"/>
      <c r="B1" s="63"/>
      <c r="C1" s="63"/>
      <c r="D1" s="63"/>
      <c r="E1" s="63"/>
      <c r="G1" s="63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</row>
    <row r="2" spans="1:39" s="67" customFormat="1" ht="30" customHeight="1">
      <c r="A2" s="66" t="s">
        <v>75</v>
      </c>
    </row>
    <row r="3" spans="1:39" s="67" customFormat="1" ht="9" hidden="1" customHeight="1">
      <c r="A3" s="66"/>
    </row>
    <row r="4" spans="1:39" s="67" customFormat="1" ht="30" hidden="1" customHeight="1">
      <c r="A4" s="66"/>
      <c r="B4" s="295" t="s">
        <v>76</v>
      </c>
      <c r="C4" s="295"/>
      <c r="D4" s="295"/>
      <c r="E4" s="296"/>
      <c r="F4" s="68" t="s">
        <v>43</v>
      </c>
      <c r="G4" s="69" t="s">
        <v>66</v>
      </c>
      <c r="H4" s="70" t="s">
        <v>67</v>
      </c>
      <c r="I4" s="70" t="s">
        <v>68</v>
      </c>
      <c r="J4" s="70" t="s">
        <v>69</v>
      </c>
      <c r="K4" s="70" t="s">
        <v>70</v>
      </c>
      <c r="L4" s="69" t="s">
        <v>71</v>
      </c>
      <c r="M4" s="71"/>
      <c r="N4" s="12"/>
    </row>
    <row r="5" spans="1:39" s="67" customFormat="1" ht="30" hidden="1" customHeight="1">
      <c r="A5" s="66"/>
      <c r="B5" s="297"/>
      <c r="C5" s="297"/>
      <c r="D5" s="297"/>
      <c r="E5" s="298"/>
      <c r="F5" s="72" t="s">
        <v>72</v>
      </c>
      <c r="G5" s="73" t="str">
        <f>G46</f>
        <v/>
      </c>
      <c r="H5" s="73" t="str">
        <f>N46</f>
        <v/>
      </c>
      <c r="I5" s="73" t="str">
        <f>U46</f>
        <v/>
      </c>
      <c r="J5" s="73" t="str">
        <f>AB46</f>
        <v/>
      </c>
      <c r="K5" s="73" t="str">
        <f>AI46</f>
        <v/>
      </c>
      <c r="L5" s="73" t="str">
        <f>AP46</f>
        <v/>
      </c>
      <c r="M5" s="299"/>
      <c r="N5" s="299"/>
      <c r="O5" s="299"/>
    </row>
    <row r="6" spans="1:39" s="67" customFormat="1" ht="11.25" customHeight="1">
      <c r="A6" s="66"/>
      <c r="N6" s="74"/>
    </row>
    <row r="7" spans="1:39" s="75" customFormat="1" ht="18.75" customHeight="1">
      <c r="B7" s="76" t="s">
        <v>73</v>
      </c>
    </row>
    <row r="8" spans="1:39" s="75" customFormat="1" ht="18.75" customHeight="1">
      <c r="B8" s="98" t="s">
        <v>198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289" t="s">
        <v>199</v>
      </c>
      <c r="W8" s="290"/>
      <c r="X8" s="289" t="s">
        <v>206</v>
      </c>
      <c r="Y8" s="290"/>
      <c r="Z8" s="180" t="s">
        <v>208</v>
      </c>
      <c r="AA8" s="98"/>
      <c r="AB8" s="98"/>
      <c r="AC8" s="98"/>
    </row>
    <row r="9" spans="1:39" s="75" customFormat="1" ht="18.75" customHeight="1">
      <c r="B9" s="98" t="s">
        <v>203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291"/>
      <c r="W9" s="292"/>
      <c r="X9" s="291"/>
      <c r="Y9" s="292"/>
      <c r="Z9" s="98"/>
      <c r="AA9" s="98"/>
      <c r="AB9" s="98"/>
    </row>
    <row r="10" spans="1:39" s="75" customFormat="1" ht="18.75" customHeight="1">
      <c r="B10" s="181" t="s">
        <v>189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V10" s="293"/>
      <c r="W10" s="294"/>
      <c r="X10" s="293"/>
      <c r="Y10" s="294"/>
    </row>
    <row r="11" spans="1:39" s="75" customFormat="1" ht="18.75" customHeight="1">
      <c r="B11" s="98" t="s">
        <v>142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</row>
    <row r="12" spans="1:39" s="75" customFormat="1" ht="18.75" customHeight="1">
      <c r="B12" s="98" t="s">
        <v>77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</row>
    <row r="13" spans="1:39" s="75" customFormat="1" ht="18.75" customHeight="1">
      <c r="B13" s="98" t="s">
        <v>78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</row>
    <row r="14" spans="1:39" s="75" customFormat="1" ht="18.75" customHeight="1">
      <c r="B14" s="179" t="s">
        <v>200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</row>
    <row r="15" spans="1:39" s="75" customFormat="1" ht="15" customHeight="1">
      <c r="B15" s="77"/>
    </row>
    <row r="16" spans="1:39" ht="15" customHeight="1">
      <c r="O16" s="163"/>
      <c r="V16" s="163"/>
      <c r="AC16" s="163"/>
      <c r="AJ16" s="163"/>
    </row>
    <row r="17" spans="2:43" s="79" customFormat="1" ht="13.35" customHeight="1">
      <c r="B17" s="80" t="s">
        <v>0</v>
      </c>
      <c r="C17" s="12"/>
      <c r="D17" s="12"/>
      <c r="E17" s="12"/>
      <c r="F17" s="12"/>
      <c r="G17" s="12"/>
      <c r="I17" s="80" t="s">
        <v>1</v>
      </c>
      <c r="J17" s="12"/>
      <c r="K17" s="12"/>
      <c r="L17" s="12"/>
      <c r="M17" s="12"/>
      <c r="N17" s="12"/>
      <c r="O17" s="160"/>
      <c r="P17" s="80" t="s">
        <v>2</v>
      </c>
      <c r="Q17" s="12"/>
      <c r="R17" s="12"/>
      <c r="S17" s="12"/>
      <c r="T17" s="12"/>
      <c r="U17" s="12"/>
      <c r="V17" s="160"/>
      <c r="W17" s="80" t="s">
        <v>3</v>
      </c>
      <c r="X17" s="12"/>
      <c r="Y17" s="12"/>
      <c r="Z17" s="12"/>
      <c r="AA17" s="12"/>
      <c r="AB17" s="12"/>
      <c r="AC17" s="160"/>
      <c r="AD17" s="80" t="s">
        <v>4</v>
      </c>
      <c r="AE17" s="12"/>
      <c r="AF17" s="12"/>
      <c r="AG17" s="12"/>
      <c r="AH17" s="12"/>
      <c r="AI17" s="12"/>
      <c r="AJ17" s="160"/>
      <c r="AK17" s="80" t="s">
        <v>5</v>
      </c>
      <c r="AL17" s="12"/>
      <c r="AM17" s="12"/>
      <c r="AN17" s="12"/>
      <c r="AO17" s="12"/>
      <c r="AP17" s="12"/>
      <c r="AQ17" s="160"/>
    </row>
    <row r="18" spans="2:43" s="12" customFormat="1" ht="5.45" customHeight="1">
      <c r="B18" s="14"/>
      <c r="C18" s="15"/>
      <c r="D18" s="15"/>
      <c r="E18" s="15"/>
      <c r="F18" s="15"/>
      <c r="G18" s="15"/>
      <c r="I18" s="14"/>
      <c r="J18" s="15"/>
      <c r="K18" s="15"/>
      <c r="L18" s="15"/>
      <c r="M18" s="15"/>
      <c r="N18" s="15"/>
      <c r="O18" s="164"/>
      <c r="P18" s="14"/>
      <c r="Q18" s="15"/>
      <c r="R18" s="15"/>
      <c r="S18" s="15"/>
      <c r="T18" s="15"/>
      <c r="U18" s="15"/>
      <c r="V18" s="164"/>
      <c r="W18" s="14"/>
      <c r="X18" s="15"/>
      <c r="Y18" s="15"/>
      <c r="Z18" s="15"/>
      <c r="AA18" s="15"/>
      <c r="AB18" s="15"/>
      <c r="AC18" s="164"/>
      <c r="AD18" s="14"/>
      <c r="AE18" s="15"/>
      <c r="AF18" s="15"/>
      <c r="AG18" s="15"/>
      <c r="AH18" s="15"/>
      <c r="AI18" s="15"/>
      <c r="AJ18" s="164"/>
      <c r="AK18" s="14"/>
      <c r="AL18" s="15"/>
      <c r="AM18" s="15"/>
      <c r="AN18" s="15"/>
      <c r="AO18" s="15"/>
      <c r="AP18" s="15"/>
      <c r="AQ18" s="164"/>
    </row>
    <row r="19" spans="2:43" s="79" customFormat="1" ht="33.950000000000003" customHeight="1">
      <c r="B19" s="81" t="s">
        <v>6</v>
      </c>
      <c r="C19" s="81" t="s">
        <v>7</v>
      </c>
      <c r="D19" s="81" t="s">
        <v>146</v>
      </c>
      <c r="E19" s="81" t="s">
        <v>125</v>
      </c>
      <c r="F19" s="82" t="s">
        <v>144</v>
      </c>
      <c r="G19" s="83" t="s">
        <v>74</v>
      </c>
      <c r="H19" s="160"/>
      <c r="I19" s="81" t="s">
        <v>6</v>
      </c>
      <c r="J19" s="81" t="s">
        <v>7</v>
      </c>
      <c r="K19" s="81" t="s">
        <v>146</v>
      </c>
      <c r="L19" s="81" t="s">
        <v>125</v>
      </c>
      <c r="M19" s="82" t="s">
        <v>144</v>
      </c>
      <c r="N19" s="83" t="s">
        <v>74</v>
      </c>
      <c r="O19" s="160"/>
      <c r="P19" s="81" t="s">
        <v>6</v>
      </c>
      <c r="Q19" s="81" t="s">
        <v>7</v>
      </c>
      <c r="R19" s="81" t="s">
        <v>146</v>
      </c>
      <c r="S19" s="81" t="s">
        <v>125</v>
      </c>
      <c r="T19" s="82" t="s">
        <v>144</v>
      </c>
      <c r="U19" s="83" t="s">
        <v>74</v>
      </c>
      <c r="V19" s="160"/>
      <c r="W19" s="81" t="s">
        <v>6</v>
      </c>
      <c r="X19" s="81" t="s">
        <v>7</v>
      </c>
      <c r="Y19" s="81" t="s">
        <v>147</v>
      </c>
      <c r="Z19" s="81" t="s">
        <v>125</v>
      </c>
      <c r="AA19" s="82" t="s">
        <v>144</v>
      </c>
      <c r="AB19" s="84" t="s">
        <v>74</v>
      </c>
      <c r="AC19" s="160"/>
      <c r="AD19" s="81" t="s">
        <v>6</v>
      </c>
      <c r="AE19" s="81" t="s">
        <v>7</v>
      </c>
      <c r="AF19" s="81" t="s">
        <v>147</v>
      </c>
      <c r="AG19" s="81" t="s">
        <v>125</v>
      </c>
      <c r="AH19" s="82" t="s">
        <v>144</v>
      </c>
      <c r="AI19" s="83" t="s">
        <v>74</v>
      </c>
      <c r="AJ19" s="160"/>
      <c r="AK19" s="81" t="s">
        <v>6</v>
      </c>
      <c r="AL19" s="81" t="s">
        <v>7</v>
      </c>
      <c r="AM19" s="81" t="s">
        <v>146</v>
      </c>
      <c r="AN19" s="81" t="s">
        <v>125</v>
      </c>
      <c r="AO19" s="82" t="s">
        <v>144</v>
      </c>
      <c r="AP19" s="83" t="s">
        <v>74</v>
      </c>
      <c r="AQ19" s="160"/>
    </row>
    <row r="20" spans="2:43" s="67" customFormat="1" ht="18" customHeight="1">
      <c r="B20" s="172" t="s">
        <v>188</v>
      </c>
      <c r="C20" s="172">
        <v>3</v>
      </c>
      <c r="D20" s="172" t="s">
        <v>161</v>
      </c>
      <c r="E20" s="172">
        <v>21</v>
      </c>
      <c r="F20" s="172">
        <v>191</v>
      </c>
      <c r="G20" s="86"/>
      <c r="H20" s="89"/>
      <c r="I20" s="172" t="s">
        <v>187</v>
      </c>
      <c r="J20" s="172">
        <v>3</v>
      </c>
      <c r="K20" s="172" t="s">
        <v>152</v>
      </c>
      <c r="L20" s="172">
        <v>21</v>
      </c>
      <c r="M20" s="172">
        <v>191</v>
      </c>
      <c r="N20" s="86"/>
      <c r="O20" s="89"/>
      <c r="P20" s="172" t="s">
        <v>187</v>
      </c>
      <c r="Q20" s="172">
        <v>3</v>
      </c>
      <c r="R20" s="172" t="s">
        <v>152</v>
      </c>
      <c r="S20" s="172">
        <v>21</v>
      </c>
      <c r="T20" s="172">
        <v>191</v>
      </c>
      <c r="U20" s="86"/>
      <c r="V20" s="89"/>
      <c r="W20" s="172" t="s">
        <v>187</v>
      </c>
      <c r="X20" s="172">
        <v>3</v>
      </c>
      <c r="Y20" s="172" t="s">
        <v>152</v>
      </c>
      <c r="Z20" s="172">
        <v>21</v>
      </c>
      <c r="AA20" s="172">
        <v>191</v>
      </c>
      <c r="AB20" s="86"/>
      <c r="AC20" s="89"/>
      <c r="AD20" s="172" t="s">
        <v>187</v>
      </c>
      <c r="AE20" s="172">
        <v>3</v>
      </c>
      <c r="AF20" s="172" t="s">
        <v>152</v>
      </c>
      <c r="AG20" s="172">
        <v>21</v>
      </c>
      <c r="AH20" s="172">
        <v>191</v>
      </c>
      <c r="AI20" s="86"/>
      <c r="AJ20" s="89"/>
      <c r="AK20" s="172" t="s">
        <v>187</v>
      </c>
      <c r="AL20" s="172">
        <v>3</v>
      </c>
      <c r="AM20" s="172" t="s">
        <v>152</v>
      </c>
      <c r="AN20" s="172">
        <v>21</v>
      </c>
      <c r="AO20" s="172">
        <v>191</v>
      </c>
      <c r="AP20" s="86"/>
      <c r="AQ20" s="89"/>
    </row>
    <row r="21" spans="2:43" s="67" customFormat="1" ht="18" customHeight="1">
      <c r="B21" s="85"/>
      <c r="C21" s="85"/>
      <c r="D21" s="85"/>
      <c r="E21" s="85"/>
      <c r="F21" s="85"/>
      <c r="G21" s="86" t="str">
        <f t="shared" ref="G21:G45" si="0">IF(ISERROR(E21/F21),"",(E21/F21))</f>
        <v/>
      </c>
      <c r="H21" s="89" t="str">
        <f t="shared" ref="H21:H45" si="1">IF(ISERROR(C21*G21),"",(C21*G21))</f>
        <v/>
      </c>
      <c r="I21" s="85"/>
      <c r="J21" s="85"/>
      <c r="K21" s="85"/>
      <c r="L21" s="85"/>
      <c r="M21" s="85"/>
      <c r="N21" s="86" t="str">
        <f t="shared" ref="N21:N45" si="2">IF(ISERROR((L21/M21)),"",(L21/M21))</f>
        <v/>
      </c>
      <c r="O21" s="89" t="str">
        <f t="shared" ref="O21:O45" si="3">IF(ISERROR(J21*N21),"",(J21*N21))</f>
        <v/>
      </c>
      <c r="P21" s="85"/>
      <c r="Q21" s="85"/>
      <c r="R21" s="85"/>
      <c r="S21" s="85"/>
      <c r="T21" s="85"/>
      <c r="U21" s="86" t="str">
        <f t="shared" ref="U21:U45" si="4">IF(ISERROR(S21/T21),"",(S21/T21))</f>
        <v/>
      </c>
      <c r="V21" s="89" t="str">
        <f t="shared" ref="V21:V45" si="5">IF(ISERROR(Q21*U21),"",(Q21*U21))</f>
        <v/>
      </c>
      <c r="W21" s="85"/>
      <c r="X21" s="85"/>
      <c r="Y21" s="85"/>
      <c r="Z21" s="85"/>
      <c r="AA21" s="85"/>
      <c r="AB21" s="86" t="str">
        <f t="shared" ref="AB21:AB45" si="6">IF(ISERROR((Z21/AA21)),"",(Z21/AA21))</f>
        <v/>
      </c>
      <c r="AC21" s="89" t="str">
        <f t="shared" ref="AC21:AC45" si="7">IF(ISERROR(X21*AB21),"",(X21*AB21))</f>
        <v/>
      </c>
      <c r="AD21" s="165"/>
      <c r="AE21" s="165"/>
      <c r="AF21" s="165"/>
      <c r="AG21" s="165"/>
      <c r="AH21" s="165"/>
      <c r="AI21" s="86" t="str">
        <f t="shared" ref="AI21:AI45" si="8">IF(ISERROR((AG21/AH21)),"",(AG21/AH21))</f>
        <v/>
      </c>
      <c r="AJ21" s="89" t="str">
        <f t="shared" ref="AJ21:AJ45" si="9">IF(ISERROR(AE21*AI21),"",(AE21*AI21))</f>
        <v/>
      </c>
      <c r="AK21" s="85"/>
      <c r="AL21" s="85"/>
      <c r="AM21" s="85"/>
      <c r="AN21" s="85"/>
      <c r="AO21" s="85"/>
      <c r="AP21" s="86" t="str">
        <f t="shared" ref="AP21:AP45" si="10">IF(ISERROR((AN21/AO21)),"",(AN21/AO21))</f>
        <v/>
      </c>
      <c r="AQ21" s="89" t="str">
        <f t="shared" ref="AQ21:AQ45" si="11">IF(ISERROR(AL21*AP21),"",(AL21*AP21))</f>
        <v/>
      </c>
    </row>
    <row r="22" spans="2:43" s="67" customFormat="1" ht="18" customHeight="1">
      <c r="B22" s="85"/>
      <c r="C22" s="85"/>
      <c r="D22" s="85"/>
      <c r="E22" s="85"/>
      <c r="F22" s="85"/>
      <c r="G22" s="86" t="str">
        <f t="shared" si="0"/>
        <v/>
      </c>
      <c r="H22" s="89" t="str">
        <f t="shared" si="1"/>
        <v/>
      </c>
      <c r="I22" s="85"/>
      <c r="J22" s="85"/>
      <c r="K22" s="85"/>
      <c r="L22" s="85"/>
      <c r="M22" s="85"/>
      <c r="N22" s="86" t="str">
        <f t="shared" si="2"/>
        <v/>
      </c>
      <c r="O22" s="89" t="str">
        <f t="shared" si="3"/>
        <v/>
      </c>
      <c r="P22" s="85"/>
      <c r="Q22" s="85"/>
      <c r="R22" s="85"/>
      <c r="S22" s="85"/>
      <c r="T22" s="85"/>
      <c r="U22" s="86" t="str">
        <f t="shared" si="4"/>
        <v/>
      </c>
      <c r="V22" s="89" t="str">
        <f t="shared" si="5"/>
        <v/>
      </c>
      <c r="W22" s="85"/>
      <c r="X22" s="85"/>
      <c r="Y22" s="85"/>
      <c r="Z22" s="85"/>
      <c r="AA22" s="85"/>
      <c r="AB22" s="86" t="str">
        <f t="shared" si="6"/>
        <v/>
      </c>
      <c r="AC22" s="89" t="str">
        <f t="shared" si="7"/>
        <v/>
      </c>
      <c r="AD22" s="165"/>
      <c r="AE22" s="165"/>
      <c r="AF22" s="165"/>
      <c r="AG22" s="165"/>
      <c r="AH22" s="165"/>
      <c r="AI22" s="86" t="str">
        <f t="shared" si="8"/>
        <v/>
      </c>
      <c r="AJ22" s="89" t="str">
        <f t="shared" si="9"/>
        <v/>
      </c>
      <c r="AK22" s="85"/>
      <c r="AL22" s="85"/>
      <c r="AM22" s="85"/>
      <c r="AN22" s="85"/>
      <c r="AO22" s="85"/>
      <c r="AP22" s="86" t="str">
        <f t="shared" si="10"/>
        <v/>
      </c>
      <c r="AQ22" s="89" t="str">
        <f t="shared" si="11"/>
        <v/>
      </c>
    </row>
    <row r="23" spans="2:43" s="67" customFormat="1" ht="18" customHeight="1">
      <c r="B23" s="85"/>
      <c r="C23" s="85"/>
      <c r="D23" s="85"/>
      <c r="E23" s="85"/>
      <c r="F23" s="85"/>
      <c r="G23" s="86" t="str">
        <f t="shared" si="0"/>
        <v/>
      </c>
      <c r="H23" s="89" t="str">
        <f t="shared" si="1"/>
        <v/>
      </c>
      <c r="I23" s="85"/>
      <c r="J23" s="85"/>
      <c r="K23" s="85"/>
      <c r="L23" s="85"/>
      <c r="M23" s="85"/>
      <c r="N23" s="86" t="str">
        <f t="shared" si="2"/>
        <v/>
      </c>
      <c r="O23" s="89" t="str">
        <f t="shared" si="3"/>
        <v/>
      </c>
      <c r="P23" s="85"/>
      <c r="Q23" s="85"/>
      <c r="R23" s="85"/>
      <c r="S23" s="85"/>
      <c r="T23" s="85"/>
      <c r="U23" s="86" t="str">
        <f t="shared" si="4"/>
        <v/>
      </c>
      <c r="V23" s="89" t="str">
        <f t="shared" si="5"/>
        <v/>
      </c>
      <c r="W23" s="85"/>
      <c r="X23" s="85"/>
      <c r="Y23" s="85"/>
      <c r="Z23" s="85"/>
      <c r="AA23" s="85"/>
      <c r="AB23" s="86" t="str">
        <f t="shared" si="6"/>
        <v/>
      </c>
      <c r="AC23" s="89" t="str">
        <f t="shared" si="7"/>
        <v/>
      </c>
      <c r="AD23" s="165"/>
      <c r="AE23" s="165"/>
      <c r="AF23" s="165"/>
      <c r="AG23" s="165"/>
      <c r="AH23" s="165"/>
      <c r="AI23" s="86" t="str">
        <f t="shared" si="8"/>
        <v/>
      </c>
      <c r="AJ23" s="89" t="str">
        <f t="shared" si="9"/>
        <v/>
      </c>
      <c r="AK23" s="85"/>
      <c r="AL23" s="85"/>
      <c r="AM23" s="85"/>
      <c r="AN23" s="85"/>
      <c r="AO23" s="85"/>
      <c r="AP23" s="86" t="str">
        <f t="shared" si="10"/>
        <v/>
      </c>
      <c r="AQ23" s="89" t="str">
        <f t="shared" si="11"/>
        <v/>
      </c>
    </row>
    <row r="24" spans="2:43" s="67" customFormat="1" ht="18" customHeight="1">
      <c r="B24" s="85"/>
      <c r="C24" s="85"/>
      <c r="D24" s="85"/>
      <c r="E24" s="85"/>
      <c r="F24" s="85"/>
      <c r="G24" s="86" t="str">
        <f t="shared" si="0"/>
        <v/>
      </c>
      <c r="H24" s="89" t="str">
        <f t="shared" si="1"/>
        <v/>
      </c>
      <c r="I24" s="85"/>
      <c r="J24" s="85"/>
      <c r="K24" s="85"/>
      <c r="L24" s="85"/>
      <c r="M24" s="85"/>
      <c r="N24" s="86" t="str">
        <f t="shared" si="2"/>
        <v/>
      </c>
      <c r="O24" s="89" t="str">
        <f t="shared" si="3"/>
        <v/>
      </c>
      <c r="P24" s="85"/>
      <c r="Q24" s="85"/>
      <c r="R24" s="85"/>
      <c r="S24" s="85"/>
      <c r="T24" s="85"/>
      <c r="U24" s="86" t="str">
        <f t="shared" si="4"/>
        <v/>
      </c>
      <c r="V24" s="89" t="str">
        <f t="shared" si="5"/>
        <v/>
      </c>
      <c r="W24" s="85"/>
      <c r="X24" s="85"/>
      <c r="Y24" s="85"/>
      <c r="Z24" s="85"/>
      <c r="AA24" s="85"/>
      <c r="AB24" s="86" t="str">
        <f t="shared" si="6"/>
        <v/>
      </c>
      <c r="AC24" s="89" t="str">
        <f t="shared" si="7"/>
        <v/>
      </c>
      <c r="AD24" s="166"/>
      <c r="AE24" s="165"/>
      <c r="AF24" s="165"/>
      <c r="AG24" s="165"/>
      <c r="AH24" s="165"/>
      <c r="AI24" s="86" t="str">
        <f t="shared" si="8"/>
        <v/>
      </c>
      <c r="AJ24" s="89" t="str">
        <f t="shared" si="9"/>
        <v/>
      </c>
      <c r="AK24" s="85"/>
      <c r="AL24" s="85"/>
      <c r="AM24" s="85"/>
      <c r="AN24" s="85"/>
      <c r="AO24" s="85"/>
      <c r="AP24" s="86" t="str">
        <f t="shared" si="10"/>
        <v/>
      </c>
      <c r="AQ24" s="89" t="str">
        <f t="shared" si="11"/>
        <v/>
      </c>
    </row>
    <row r="25" spans="2:43" s="67" customFormat="1" ht="18" customHeight="1">
      <c r="B25" s="85"/>
      <c r="C25" s="85"/>
      <c r="D25" s="85"/>
      <c r="E25" s="85"/>
      <c r="F25" s="85"/>
      <c r="G25" s="86" t="str">
        <f t="shared" si="0"/>
        <v/>
      </c>
      <c r="H25" s="89" t="str">
        <f t="shared" si="1"/>
        <v/>
      </c>
      <c r="I25" s="85"/>
      <c r="J25" s="85"/>
      <c r="K25" s="85"/>
      <c r="L25" s="85"/>
      <c r="M25" s="85"/>
      <c r="N25" s="86" t="str">
        <f t="shared" si="2"/>
        <v/>
      </c>
      <c r="O25" s="89" t="str">
        <f t="shared" si="3"/>
        <v/>
      </c>
      <c r="P25" s="85"/>
      <c r="Q25" s="85"/>
      <c r="R25" s="85"/>
      <c r="S25" s="85"/>
      <c r="T25" s="85"/>
      <c r="U25" s="86" t="str">
        <f t="shared" si="4"/>
        <v/>
      </c>
      <c r="V25" s="89" t="str">
        <f t="shared" si="5"/>
        <v/>
      </c>
      <c r="W25" s="85"/>
      <c r="X25" s="85"/>
      <c r="Y25" s="85"/>
      <c r="Z25" s="85"/>
      <c r="AA25" s="85"/>
      <c r="AB25" s="86" t="str">
        <f t="shared" si="6"/>
        <v/>
      </c>
      <c r="AC25" s="89" t="str">
        <f t="shared" si="7"/>
        <v/>
      </c>
      <c r="AD25" s="165"/>
      <c r="AE25" s="165"/>
      <c r="AF25" s="165"/>
      <c r="AG25" s="165"/>
      <c r="AH25" s="165"/>
      <c r="AI25" s="86" t="str">
        <f t="shared" si="8"/>
        <v/>
      </c>
      <c r="AJ25" s="89" t="str">
        <f t="shared" si="9"/>
        <v/>
      </c>
      <c r="AK25" s="85"/>
      <c r="AL25" s="85"/>
      <c r="AM25" s="85"/>
      <c r="AN25" s="85"/>
      <c r="AO25" s="85"/>
      <c r="AP25" s="86" t="str">
        <f t="shared" si="10"/>
        <v/>
      </c>
      <c r="AQ25" s="89" t="str">
        <f t="shared" si="11"/>
        <v/>
      </c>
    </row>
    <row r="26" spans="2:43" s="67" customFormat="1" ht="18" customHeight="1">
      <c r="B26" s="85"/>
      <c r="C26" s="85"/>
      <c r="D26" s="85"/>
      <c r="E26" s="85"/>
      <c r="F26" s="85"/>
      <c r="G26" s="86" t="str">
        <f t="shared" si="0"/>
        <v/>
      </c>
      <c r="H26" s="89" t="str">
        <f t="shared" si="1"/>
        <v/>
      </c>
      <c r="I26" s="85"/>
      <c r="J26" s="85"/>
      <c r="K26" s="85"/>
      <c r="L26" s="85"/>
      <c r="M26" s="85"/>
      <c r="N26" s="86" t="str">
        <f t="shared" si="2"/>
        <v/>
      </c>
      <c r="O26" s="89" t="str">
        <f t="shared" si="3"/>
        <v/>
      </c>
      <c r="P26" s="85"/>
      <c r="Q26" s="85"/>
      <c r="R26" s="85"/>
      <c r="S26" s="85"/>
      <c r="T26" s="85"/>
      <c r="U26" s="86" t="str">
        <f t="shared" si="4"/>
        <v/>
      </c>
      <c r="V26" s="89" t="str">
        <f t="shared" si="5"/>
        <v/>
      </c>
      <c r="W26" s="85"/>
      <c r="X26" s="85"/>
      <c r="Y26" s="85"/>
      <c r="Z26" s="85"/>
      <c r="AA26" s="85"/>
      <c r="AB26" s="86" t="str">
        <f t="shared" si="6"/>
        <v/>
      </c>
      <c r="AC26" s="89" t="str">
        <f t="shared" si="7"/>
        <v/>
      </c>
      <c r="AD26" s="165"/>
      <c r="AE26" s="165"/>
      <c r="AF26" s="165"/>
      <c r="AG26" s="165"/>
      <c r="AH26" s="165"/>
      <c r="AI26" s="86" t="str">
        <f t="shared" si="8"/>
        <v/>
      </c>
      <c r="AJ26" s="89" t="str">
        <f t="shared" si="9"/>
        <v/>
      </c>
      <c r="AK26" s="85"/>
      <c r="AL26" s="85"/>
      <c r="AM26" s="85"/>
      <c r="AN26" s="85"/>
      <c r="AO26" s="85"/>
      <c r="AP26" s="86" t="str">
        <f t="shared" si="10"/>
        <v/>
      </c>
      <c r="AQ26" s="89" t="str">
        <f t="shared" si="11"/>
        <v/>
      </c>
    </row>
    <row r="27" spans="2:43" s="67" customFormat="1" ht="18" customHeight="1">
      <c r="B27" s="85"/>
      <c r="C27" s="85"/>
      <c r="D27" s="85"/>
      <c r="E27" s="85"/>
      <c r="F27" s="85"/>
      <c r="G27" s="86" t="str">
        <f t="shared" si="0"/>
        <v/>
      </c>
      <c r="H27" s="89" t="str">
        <f t="shared" si="1"/>
        <v/>
      </c>
      <c r="I27" s="85"/>
      <c r="J27" s="85"/>
      <c r="K27" s="85"/>
      <c r="L27" s="85"/>
      <c r="M27" s="85"/>
      <c r="N27" s="86" t="str">
        <f t="shared" si="2"/>
        <v/>
      </c>
      <c r="O27" s="89" t="str">
        <f t="shared" si="3"/>
        <v/>
      </c>
      <c r="P27" s="85"/>
      <c r="Q27" s="85"/>
      <c r="R27" s="85"/>
      <c r="S27" s="85"/>
      <c r="T27" s="85"/>
      <c r="U27" s="86" t="str">
        <f t="shared" si="4"/>
        <v/>
      </c>
      <c r="V27" s="89" t="str">
        <f t="shared" si="5"/>
        <v/>
      </c>
      <c r="W27" s="85"/>
      <c r="X27" s="85"/>
      <c r="Y27" s="85"/>
      <c r="Z27" s="85"/>
      <c r="AA27" s="85"/>
      <c r="AB27" s="86" t="str">
        <f t="shared" si="6"/>
        <v/>
      </c>
      <c r="AC27" s="89" t="str">
        <f t="shared" si="7"/>
        <v/>
      </c>
      <c r="AD27" s="165"/>
      <c r="AE27" s="165"/>
      <c r="AF27" s="165"/>
      <c r="AG27" s="165"/>
      <c r="AH27" s="165"/>
      <c r="AI27" s="86" t="str">
        <f t="shared" si="8"/>
        <v/>
      </c>
      <c r="AJ27" s="89" t="str">
        <f t="shared" si="9"/>
        <v/>
      </c>
      <c r="AK27" s="85"/>
      <c r="AL27" s="85"/>
      <c r="AM27" s="85"/>
      <c r="AN27" s="85"/>
      <c r="AO27" s="85"/>
      <c r="AP27" s="86" t="str">
        <f t="shared" si="10"/>
        <v/>
      </c>
      <c r="AQ27" s="89" t="str">
        <f t="shared" si="11"/>
        <v/>
      </c>
    </row>
    <row r="28" spans="2:43" s="67" customFormat="1" ht="18" customHeight="1">
      <c r="B28" s="85"/>
      <c r="C28" s="85"/>
      <c r="D28" s="85"/>
      <c r="E28" s="85"/>
      <c r="F28" s="85"/>
      <c r="G28" s="86" t="str">
        <f t="shared" si="0"/>
        <v/>
      </c>
      <c r="H28" s="89" t="str">
        <f t="shared" si="1"/>
        <v/>
      </c>
      <c r="I28" s="85"/>
      <c r="J28" s="85"/>
      <c r="K28" s="85"/>
      <c r="L28" s="85"/>
      <c r="M28" s="85"/>
      <c r="N28" s="86" t="str">
        <f t="shared" si="2"/>
        <v/>
      </c>
      <c r="O28" s="89" t="str">
        <f t="shared" si="3"/>
        <v/>
      </c>
      <c r="P28" s="85"/>
      <c r="Q28" s="85"/>
      <c r="R28" s="85"/>
      <c r="S28" s="85"/>
      <c r="T28" s="85"/>
      <c r="U28" s="86" t="str">
        <f t="shared" si="4"/>
        <v/>
      </c>
      <c r="V28" s="89" t="str">
        <f t="shared" si="5"/>
        <v/>
      </c>
      <c r="W28" s="85"/>
      <c r="X28" s="85"/>
      <c r="Y28" s="85"/>
      <c r="Z28" s="85"/>
      <c r="AA28" s="85"/>
      <c r="AB28" s="86" t="str">
        <f t="shared" si="6"/>
        <v/>
      </c>
      <c r="AC28" s="89" t="str">
        <f t="shared" si="7"/>
        <v/>
      </c>
      <c r="AD28" s="165"/>
      <c r="AE28" s="165"/>
      <c r="AF28" s="165"/>
      <c r="AG28" s="165"/>
      <c r="AH28" s="165"/>
      <c r="AI28" s="86" t="str">
        <f t="shared" si="8"/>
        <v/>
      </c>
      <c r="AJ28" s="89" t="str">
        <f t="shared" si="9"/>
        <v/>
      </c>
      <c r="AK28" s="85"/>
      <c r="AL28" s="85"/>
      <c r="AM28" s="85"/>
      <c r="AN28" s="85"/>
      <c r="AO28" s="85"/>
      <c r="AP28" s="86" t="str">
        <f t="shared" si="10"/>
        <v/>
      </c>
      <c r="AQ28" s="89" t="str">
        <f t="shared" si="11"/>
        <v/>
      </c>
    </row>
    <row r="29" spans="2:43" s="67" customFormat="1" ht="18" customHeight="1">
      <c r="B29" s="85"/>
      <c r="C29" s="85"/>
      <c r="D29" s="85"/>
      <c r="E29" s="85"/>
      <c r="F29" s="85"/>
      <c r="G29" s="86" t="str">
        <f t="shared" si="0"/>
        <v/>
      </c>
      <c r="H29" s="89" t="str">
        <f t="shared" si="1"/>
        <v/>
      </c>
      <c r="I29" s="165"/>
      <c r="J29" s="165"/>
      <c r="K29" s="165"/>
      <c r="L29" s="165"/>
      <c r="M29" s="165"/>
      <c r="N29" s="86" t="str">
        <f t="shared" si="2"/>
        <v/>
      </c>
      <c r="O29" s="89" t="str">
        <f t="shared" si="3"/>
        <v/>
      </c>
      <c r="P29" s="85"/>
      <c r="Q29" s="85"/>
      <c r="R29" s="85"/>
      <c r="S29" s="85"/>
      <c r="T29" s="85"/>
      <c r="U29" s="86" t="str">
        <f t="shared" si="4"/>
        <v/>
      </c>
      <c r="V29" s="89" t="str">
        <f t="shared" si="5"/>
        <v/>
      </c>
      <c r="W29" s="85"/>
      <c r="X29" s="85"/>
      <c r="Y29" s="85"/>
      <c r="Z29" s="85"/>
      <c r="AA29" s="85"/>
      <c r="AB29" s="86" t="str">
        <f t="shared" si="6"/>
        <v/>
      </c>
      <c r="AC29" s="89" t="str">
        <f t="shared" si="7"/>
        <v/>
      </c>
      <c r="AD29" s="165"/>
      <c r="AE29" s="165"/>
      <c r="AF29" s="165"/>
      <c r="AG29" s="165"/>
      <c r="AH29" s="165"/>
      <c r="AI29" s="86" t="str">
        <f t="shared" si="8"/>
        <v/>
      </c>
      <c r="AJ29" s="89" t="str">
        <f t="shared" si="9"/>
        <v/>
      </c>
      <c r="AK29" s="85"/>
      <c r="AL29" s="85"/>
      <c r="AM29" s="85"/>
      <c r="AN29" s="85"/>
      <c r="AO29" s="85"/>
      <c r="AP29" s="86" t="str">
        <f t="shared" si="10"/>
        <v/>
      </c>
      <c r="AQ29" s="89" t="str">
        <f t="shared" si="11"/>
        <v/>
      </c>
    </row>
    <row r="30" spans="2:43" s="67" customFormat="1" ht="18" customHeight="1">
      <c r="B30" s="85"/>
      <c r="C30" s="85"/>
      <c r="D30" s="85"/>
      <c r="E30" s="85"/>
      <c r="F30" s="85"/>
      <c r="G30" s="86" t="str">
        <f t="shared" ref="G30:G36" si="12">IF(ISERROR(E30/F30),"",(E30/F30))</f>
        <v/>
      </c>
      <c r="H30" s="89" t="str">
        <f t="shared" ref="H30:H36" si="13">IF(ISERROR(C30*G30),"",(C30*G30))</f>
        <v/>
      </c>
      <c r="I30" s="85"/>
      <c r="J30" s="85"/>
      <c r="K30" s="85"/>
      <c r="L30" s="85"/>
      <c r="M30" s="85"/>
      <c r="N30" s="86" t="str">
        <f t="shared" ref="N30:N36" si="14">IF(ISERROR((L30/M30)),"",(L30/M30))</f>
        <v/>
      </c>
      <c r="O30" s="89" t="str">
        <f t="shared" ref="O30:O36" si="15">IF(ISERROR(J30*N30),"",(J30*N30))</f>
        <v/>
      </c>
      <c r="P30" s="85"/>
      <c r="Q30" s="85"/>
      <c r="R30" s="85"/>
      <c r="S30" s="85"/>
      <c r="T30" s="85"/>
      <c r="U30" s="86" t="str">
        <f t="shared" ref="U30:U36" si="16">IF(ISERROR(S30/T30),"",(S30/T30))</f>
        <v/>
      </c>
      <c r="V30" s="89" t="str">
        <f t="shared" ref="V30:V36" si="17">IF(ISERROR(Q30*U30),"",(Q30*U30))</f>
        <v/>
      </c>
      <c r="W30" s="85"/>
      <c r="X30" s="85"/>
      <c r="Y30" s="85"/>
      <c r="Z30" s="85"/>
      <c r="AA30" s="85"/>
      <c r="AB30" s="86" t="str">
        <f t="shared" ref="AB30:AB36" si="18">IF(ISERROR((Z30/AA30)),"",(Z30/AA30))</f>
        <v/>
      </c>
      <c r="AC30" s="89" t="str">
        <f t="shared" ref="AC30:AC36" si="19">IF(ISERROR(X30*AB30),"",(X30*AB30))</f>
        <v/>
      </c>
      <c r="AD30" s="165"/>
      <c r="AE30" s="165"/>
      <c r="AF30" s="165"/>
      <c r="AG30" s="165"/>
      <c r="AH30" s="165"/>
      <c r="AI30" s="86" t="str">
        <f t="shared" ref="AI30:AI36" si="20">IF(ISERROR((AG30/AH30)),"",(AG30/AH30))</f>
        <v/>
      </c>
      <c r="AJ30" s="89" t="str">
        <f t="shared" ref="AJ30:AJ36" si="21">IF(ISERROR(AE30*AI30),"",(AE30*AI30))</f>
        <v/>
      </c>
      <c r="AK30" s="85"/>
      <c r="AL30" s="85"/>
      <c r="AM30" s="85"/>
      <c r="AN30" s="85"/>
      <c r="AO30" s="85"/>
      <c r="AP30" s="86" t="str">
        <f t="shared" ref="AP30:AP36" si="22">IF(ISERROR((AN30/AO30)),"",(AN30/AO30))</f>
        <v/>
      </c>
      <c r="AQ30" s="89" t="str">
        <f t="shared" ref="AQ30:AQ36" si="23">IF(ISERROR(AL30*AP30),"",(AL30*AP30))</f>
        <v/>
      </c>
    </row>
    <row r="31" spans="2:43" s="67" customFormat="1" ht="18" customHeight="1">
      <c r="B31" s="85"/>
      <c r="C31" s="85"/>
      <c r="D31" s="85"/>
      <c r="E31" s="85"/>
      <c r="F31" s="85"/>
      <c r="G31" s="86" t="str">
        <f t="shared" si="12"/>
        <v/>
      </c>
      <c r="H31" s="89" t="str">
        <f t="shared" si="13"/>
        <v/>
      </c>
      <c r="I31" s="85"/>
      <c r="J31" s="85"/>
      <c r="K31" s="85"/>
      <c r="L31" s="85"/>
      <c r="M31" s="85"/>
      <c r="N31" s="86" t="str">
        <f t="shared" si="14"/>
        <v/>
      </c>
      <c r="O31" s="89" t="str">
        <f t="shared" si="15"/>
        <v/>
      </c>
      <c r="P31" s="85"/>
      <c r="Q31" s="85"/>
      <c r="R31" s="85"/>
      <c r="S31" s="85"/>
      <c r="T31" s="85"/>
      <c r="U31" s="86" t="str">
        <f t="shared" si="16"/>
        <v/>
      </c>
      <c r="V31" s="89" t="str">
        <f t="shared" si="17"/>
        <v/>
      </c>
      <c r="W31" s="85"/>
      <c r="X31" s="85"/>
      <c r="Y31" s="85"/>
      <c r="Z31" s="85"/>
      <c r="AA31" s="85"/>
      <c r="AB31" s="86" t="str">
        <f t="shared" si="18"/>
        <v/>
      </c>
      <c r="AC31" s="89" t="str">
        <f t="shared" si="19"/>
        <v/>
      </c>
      <c r="AD31" s="166"/>
      <c r="AE31" s="165"/>
      <c r="AF31" s="165"/>
      <c r="AG31" s="165"/>
      <c r="AH31" s="165"/>
      <c r="AI31" s="86" t="str">
        <f t="shared" si="20"/>
        <v/>
      </c>
      <c r="AJ31" s="89" t="str">
        <f t="shared" si="21"/>
        <v/>
      </c>
      <c r="AK31" s="85"/>
      <c r="AL31" s="85"/>
      <c r="AM31" s="85"/>
      <c r="AN31" s="85"/>
      <c r="AO31" s="85"/>
      <c r="AP31" s="86" t="str">
        <f t="shared" si="22"/>
        <v/>
      </c>
      <c r="AQ31" s="89" t="str">
        <f t="shared" si="23"/>
        <v/>
      </c>
    </row>
    <row r="32" spans="2:43" s="67" customFormat="1" ht="18" customHeight="1">
      <c r="B32" s="85"/>
      <c r="C32" s="85"/>
      <c r="D32" s="85"/>
      <c r="E32" s="85"/>
      <c r="F32" s="85"/>
      <c r="G32" s="86" t="str">
        <f t="shared" si="12"/>
        <v/>
      </c>
      <c r="H32" s="89" t="str">
        <f t="shared" si="13"/>
        <v/>
      </c>
      <c r="I32" s="85"/>
      <c r="J32" s="85"/>
      <c r="K32" s="85"/>
      <c r="L32" s="85"/>
      <c r="M32" s="85"/>
      <c r="N32" s="86" t="str">
        <f t="shared" si="14"/>
        <v/>
      </c>
      <c r="O32" s="89" t="str">
        <f t="shared" si="15"/>
        <v/>
      </c>
      <c r="P32" s="85"/>
      <c r="Q32" s="85"/>
      <c r="R32" s="85"/>
      <c r="S32" s="85"/>
      <c r="T32" s="85"/>
      <c r="U32" s="86" t="str">
        <f t="shared" si="16"/>
        <v/>
      </c>
      <c r="V32" s="89" t="str">
        <f t="shared" si="17"/>
        <v/>
      </c>
      <c r="W32" s="85"/>
      <c r="X32" s="85"/>
      <c r="Y32" s="85"/>
      <c r="Z32" s="85"/>
      <c r="AA32" s="85"/>
      <c r="AB32" s="86" t="str">
        <f t="shared" si="18"/>
        <v/>
      </c>
      <c r="AC32" s="89" t="str">
        <f t="shared" si="19"/>
        <v/>
      </c>
      <c r="AD32" s="165"/>
      <c r="AE32" s="165"/>
      <c r="AF32" s="165"/>
      <c r="AG32" s="165"/>
      <c r="AH32" s="165"/>
      <c r="AI32" s="86" t="str">
        <f t="shared" si="20"/>
        <v/>
      </c>
      <c r="AJ32" s="89" t="str">
        <f t="shared" si="21"/>
        <v/>
      </c>
      <c r="AK32" s="85"/>
      <c r="AL32" s="85"/>
      <c r="AM32" s="85"/>
      <c r="AN32" s="85"/>
      <c r="AO32" s="85"/>
      <c r="AP32" s="86" t="str">
        <f t="shared" si="22"/>
        <v/>
      </c>
      <c r="AQ32" s="89" t="str">
        <f t="shared" si="23"/>
        <v/>
      </c>
    </row>
    <row r="33" spans="1:43" s="67" customFormat="1" ht="18" customHeight="1">
      <c r="B33" s="85"/>
      <c r="C33" s="85"/>
      <c r="D33" s="85"/>
      <c r="E33" s="85"/>
      <c r="F33" s="85"/>
      <c r="G33" s="86" t="str">
        <f t="shared" si="12"/>
        <v/>
      </c>
      <c r="H33" s="89" t="str">
        <f t="shared" si="13"/>
        <v/>
      </c>
      <c r="I33" s="85"/>
      <c r="J33" s="85"/>
      <c r="K33" s="85"/>
      <c r="L33" s="85"/>
      <c r="M33" s="85"/>
      <c r="N33" s="86" t="str">
        <f t="shared" si="14"/>
        <v/>
      </c>
      <c r="O33" s="89" t="str">
        <f t="shared" si="15"/>
        <v/>
      </c>
      <c r="P33" s="85"/>
      <c r="Q33" s="85"/>
      <c r="R33" s="85"/>
      <c r="S33" s="85"/>
      <c r="T33" s="85"/>
      <c r="U33" s="86" t="str">
        <f t="shared" si="16"/>
        <v/>
      </c>
      <c r="V33" s="89" t="str">
        <f t="shared" si="17"/>
        <v/>
      </c>
      <c r="W33" s="85"/>
      <c r="X33" s="85"/>
      <c r="Y33" s="85"/>
      <c r="Z33" s="85"/>
      <c r="AA33" s="85"/>
      <c r="AB33" s="86" t="str">
        <f t="shared" si="18"/>
        <v/>
      </c>
      <c r="AC33" s="89" t="str">
        <f t="shared" si="19"/>
        <v/>
      </c>
      <c r="AD33" s="165"/>
      <c r="AE33" s="165"/>
      <c r="AF33" s="165"/>
      <c r="AG33" s="165"/>
      <c r="AH33" s="165"/>
      <c r="AI33" s="86" t="str">
        <f t="shared" si="20"/>
        <v/>
      </c>
      <c r="AJ33" s="89" t="str">
        <f t="shared" si="21"/>
        <v/>
      </c>
      <c r="AK33" s="85"/>
      <c r="AL33" s="85"/>
      <c r="AM33" s="85"/>
      <c r="AN33" s="85"/>
      <c r="AO33" s="85"/>
      <c r="AP33" s="86" t="str">
        <f t="shared" si="22"/>
        <v/>
      </c>
      <c r="AQ33" s="89" t="str">
        <f t="shared" si="23"/>
        <v/>
      </c>
    </row>
    <row r="34" spans="1:43" s="67" customFormat="1" ht="18" customHeight="1">
      <c r="B34" s="85"/>
      <c r="C34" s="85"/>
      <c r="D34" s="85"/>
      <c r="E34" s="85"/>
      <c r="F34" s="85"/>
      <c r="G34" s="86" t="str">
        <f t="shared" si="12"/>
        <v/>
      </c>
      <c r="H34" s="89" t="str">
        <f t="shared" si="13"/>
        <v/>
      </c>
      <c r="I34" s="85"/>
      <c r="J34" s="85"/>
      <c r="K34" s="85"/>
      <c r="L34" s="85"/>
      <c r="M34" s="85"/>
      <c r="N34" s="86" t="str">
        <f t="shared" si="14"/>
        <v/>
      </c>
      <c r="O34" s="89" t="str">
        <f t="shared" si="15"/>
        <v/>
      </c>
      <c r="P34" s="85"/>
      <c r="Q34" s="85"/>
      <c r="R34" s="85"/>
      <c r="S34" s="85"/>
      <c r="T34" s="85"/>
      <c r="U34" s="86" t="str">
        <f t="shared" si="16"/>
        <v/>
      </c>
      <c r="V34" s="89" t="str">
        <f t="shared" si="17"/>
        <v/>
      </c>
      <c r="W34" s="85"/>
      <c r="X34" s="85"/>
      <c r="Y34" s="85"/>
      <c r="Z34" s="85"/>
      <c r="AA34" s="85"/>
      <c r="AB34" s="86" t="str">
        <f t="shared" si="18"/>
        <v/>
      </c>
      <c r="AC34" s="89" t="str">
        <f t="shared" si="19"/>
        <v/>
      </c>
      <c r="AD34" s="165"/>
      <c r="AE34" s="165"/>
      <c r="AF34" s="165"/>
      <c r="AG34" s="165"/>
      <c r="AH34" s="165"/>
      <c r="AI34" s="86" t="str">
        <f t="shared" si="20"/>
        <v/>
      </c>
      <c r="AJ34" s="89" t="str">
        <f t="shared" si="21"/>
        <v/>
      </c>
      <c r="AK34" s="85"/>
      <c r="AL34" s="85"/>
      <c r="AM34" s="85"/>
      <c r="AN34" s="85"/>
      <c r="AO34" s="85"/>
      <c r="AP34" s="86" t="str">
        <f t="shared" si="22"/>
        <v/>
      </c>
      <c r="AQ34" s="89" t="str">
        <f t="shared" si="23"/>
        <v/>
      </c>
    </row>
    <row r="35" spans="1:43" s="67" customFormat="1" ht="18" customHeight="1">
      <c r="B35" s="85"/>
      <c r="C35" s="85"/>
      <c r="D35" s="85"/>
      <c r="E35" s="85"/>
      <c r="F35" s="85"/>
      <c r="G35" s="86" t="str">
        <f t="shared" si="12"/>
        <v/>
      </c>
      <c r="H35" s="89" t="str">
        <f t="shared" si="13"/>
        <v/>
      </c>
      <c r="I35" s="85"/>
      <c r="J35" s="85"/>
      <c r="K35" s="85"/>
      <c r="L35" s="85"/>
      <c r="M35" s="85"/>
      <c r="N35" s="86" t="str">
        <f t="shared" si="14"/>
        <v/>
      </c>
      <c r="O35" s="89" t="str">
        <f t="shared" si="15"/>
        <v/>
      </c>
      <c r="P35" s="85"/>
      <c r="Q35" s="85"/>
      <c r="R35" s="85"/>
      <c r="S35" s="85"/>
      <c r="T35" s="85"/>
      <c r="U35" s="86" t="str">
        <f t="shared" si="16"/>
        <v/>
      </c>
      <c r="V35" s="89" t="str">
        <f t="shared" si="17"/>
        <v/>
      </c>
      <c r="W35" s="85"/>
      <c r="X35" s="85"/>
      <c r="Y35" s="85"/>
      <c r="Z35" s="85"/>
      <c r="AA35" s="85"/>
      <c r="AB35" s="86" t="str">
        <f t="shared" si="18"/>
        <v/>
      </c>
      <c r="AC35" s="89" t="str">
        <f t="shared" si="19"/>
        <v/>
      </c>
      <c r="AD35" s="165"/>
      <c r="AE35" s="165"/>
      <c r="AF35" s="165"/>
      <c r="AG35" s="165"/>
      <c r="AH35" s="165"/>
      <c r="AI35" s="86" t="str">
        <f t="shared" si="20"/>
        <v/>
      </c>
      <c r="AJ35" s="89" t="str">
        <f t="shared" si="21"/>
        <v/>
      </c>
      <c r="AK35" s="85"/>
      <c r="AL35" s="85"/>
      <c r="AM35" s="85"/>
      <c r="AN35" s="85"/>
      <c r="AO35" s="85"/>
      <c r="AP35" s="86" t="str">
        <f t="shared" si="22"/>
        <v/>
      </c>
      <c r="AQ35" s="89" t="str">
        <f t="shared" si="23"/>
        <v/>
      </c>
    </row>
    <row r="36" spans="1:43" s="67" customFormat="1" ht="18" customHeight="1">
      <c r="B36" s="85"/>
      <c r="C36" s="85"/>
      <c r="D36" s="85"/>
      <c r="E36" s="85"/>
      <c r="F36" s="85"/>
      <c r="G36" s="86" t="str">
        <f t="shared" si="12"/>
        <v/>
      </c>
      <c r="H36" s="89" t="str">
        <f t="shared" si="13"/>
        <v/>
      </c>
      <c r="I36" s="165"/>
      <c r="J36" s="165"/>
      <c r="K36" s="165"/>
      <c r="L36" s="165"/>
      <c r="M36" s="165"/>
      <c r="N36" s="86" t="str">
        <f t="shared" si="14"/>
        <v/>
      </c>
      <c r="O36" s="89" t="str">
        <f t="shared" si="15"/>
        <v/>
      </c>
      <c r="P36" s="85"/>
      <c r="Q36" s="85"/>
      <c r="R36" s="85"/>
      <c r="S36" s="85"/>
      <c r="T36" s="85"/>
      <c r="U36" s="86" t="str">
        <f t="shared" si="16"/>
        <v/>
      </c>
      <c r="V36" s="89" t="str">
        <f t="shared" si="17"/>
        <v/>
      </c>
      <c r="W36" s="85"/>
      <c r="X36" s="85"/>
      <c r="Y36" s="85"/>
      <c r="Z36" s="85"/>
      <c r="AA36" s="85"/>
      <c r="AB36" s="86" t="str">
        <f t="shared" si="18"/>
        <v/>
      </c>
      <c r="AC36" s="89" t="str">
        <f t="shared" si="19"/>
        <v/>
      </c>
      <c r="AD36" s="165"/>
      <c r="AE36" s="165"/>
      <c r="AF36" s="165"/>
      <c r="AG36" s="165"/>
      <c r="AH36" s="165"/>
      <c r="AI36" s="86" t="str">
        <f t="shared" si="20"/>
        <v/>
      </c>
      <c r="AJ36" s="89" t="str">
        <f t="shared" si="21"/>
        <v/>
      </c>
      <c r="AK36" s="85"/>
      <c r="AL36" s="85"/>
      <c r="AM36" s="85"/>
      <c r="AN36" s="85"/>
      <c r="AO36" s="85"/>
      <c r="AP36" s="86" t="str">
        <f t="shared" si="22"/>
        <v/>
      </c>
      <c r="AQ36" s="89" t="str">
        <f t="shared" si="23"/>
        <v/>
      </c>
    </row>
    <row r="37" spans="1:43" s="67" customFormat="1" ht="18" customHeight="1">
      <c r="B37" s="85"/>
      <c r="C37" s="85"/>
      <c r="D37" s="85"/>
      <c r="E37" s="85"/>
      <c r="F37" s="85"/>
      <c r="G37" s="86" t="str">
        <f t="shared" si="0"/>
        <v/>
      </c>
      <c r="H37" s="89" t="str">
        <f t="shared" si="1"/>
        <v/>
      </c>
      <c r="I37" s="165"/>
      <c r="J37" s="165"/>
      <c r="K37" s="165"/>
      <c r="L37" s="165"/>
      <c r="M37" s="165"/>
      <c r="N37" s="86" t="str">
        <f t="shared" si="2"/>
        <v/>
      </c>
      <c r="O37" s="89" t="str">
        <f t="shared" si="3"/>
        <v/>
      </c>
      <c r="P37" s="85"/>
      <c r="Q37" s="85"/>
      <c r="R37" s="85"/>
      <c r="S37" s="85"/>
      <c r="T37" s="85"/>
      <c r="U37" s="86" t="str">
        <f t="shared" si="4"/>
        <v/>
      </c>
      <c r="V37" s="89" t="str">
        <f t="shared" si="5"/>
        <v/>
      </c>
      <c r="W37" s="85"/>
      <c r="X37" s="85"/>
      <c r="Y37" s="85"/>
      <c r="Z37" s="85"/>
      <c r="AA37" s="85"/>
      <c r="AB37" s="86" t="str">
        <f t="shared" si="6"/>
        <v/>
      </c>
      <c r="AC37" s="89" t="str">
        <f t="shared" si="7"/>
        <v/>
      </c>
      <c r="AD37" s="165"/>
      <c r="AE37" s="165"/>
      <c r="AF37" s="165"/>
      <c r="AG37" s="165"/>
      <c r="AH37" s="165"/>
      <c r="AI37" s="86" t="str">
        <f t="shared" si="8"/>
        <v/>
      </c>
      <c r="AJ37" s="89" t="str">
        <f t="shared" si="9"/>
        <v/>
      </c>
      <c r="AK37" s="85"/>
      <c r="AL37" s="85"/>
      <c r="AM37" s="85"/>
      <c r="AN37" s="85"/>
      <c r="AO37" s="85"/>
      <c r="AP37" s="86" t="str">
        <f t="shared" si="10"/>
        <v/>
      </c>
      <c r="AQ37" s="89" t="str">
        <f t="shared" si="11"/>
        <v/>
      </c>
    </row>
    <row r="38" spans="1:43" s="67" customFormat="1" ht="18" customHeight="1">
      <c r="B38" s="165"/>
      <c r="C38" s="165"/>
      <c r="D38" s="165"/>
      <c r="E38" s="165"/>
      <c r="F38" s="165"/>
      <c r="G38" s="86" t="str">
        <f t="shared" si="0"/>
        <v/>
      </c>
      <c r="H38" s="89" t="str">
        <f t="shared" si="1"/>
        <v/>
      </c>
      <c r="I38" s="165"/>
      <c r="J38" s="165"/>
      <c r="K38" s="165"/>
      <c r="L38" s="165"/>
      <c r="M38" s="165"/>
      <c r="N38" s="86" t="str">
        <f t="shared" si="2"/>
        <v/>
      </c>
      <c r="O38" s="89" t="str">
        <f t="shared" si="3"/>
        <v/>
      </c>
      <c r="P38" s="165"/>
      <c r="Q38" s="165"/>
      <c r="R38" s="165"/>
      <c r="S38" s="165"/>
      <c r="T38" s="165"/>
      <c r="U38" s="86" t="str">
        <f t="shared" si="4"/>
        <v/>
      </c>
      <c r="V38" s="89" t="str">
        <f t="shared" si="5"/>
        <v/>
      </c>
      <c r="W38" s="165"/>
      <c r="X38" s="165"/>
      <c r="Y38" s="165"/>
      <c r="Z38" s="165"/>
      <c r="AA38" s="165"/>
      <c r="AB38" s="86" t="str">
        <f t="shared" si="6"/>
        <v/>
      </c>
      <c r="AC38" s="89" t="str">
        <f t="shared" si="7"/>
        <v/>
      </c>
      <c r="AD38" s="165"/>
      <c r="AE38" s="165"/>
      <c r="AF38" s="165"/>
      <c r="AG38" s="165"/>
      <c r="AH38" s="165"/>
      <c r="AI38" s="86" t="str">
        <f t="shared" si="8"/>
        <v/>
      </c>
      <c r="AJ38" s="89" t="str">
        <f t="shared" si="9"/>
        <v/>
      </c>
      <c r="AK38" s="85"/>
      <c r="AL38" s="85"/>
      <c r="AM38" s="85"/>
      <c r="AN38" s="85"/>
      <c r="AO38" s="85"/>
      <c r="AP38" s="86" t="str">
        <f t="shared" si="10"/>
        <v/>
      </c>
      <c r="AQ38" s="89" t="str">
        <f t="shared" si="11"/>
        <v/>
      </c>
    </row>
    <row r="39" spans="1:43" s="67" customFormat="1" ht="18" customHeight="1">
      <c r="B39" s="85"/>
      <c r="C39" s="85"/>
      <c r="D39" s="85"/>
      <c r="E39" s="85"/>
      <c r="F39" s="85"/>
      <c r="G39" s="86" t="str">
        <f t="shared" si="0"/>
        <v/>
      </c>
      <c r="H39" s="89" t="str">
        <f t="shared" si="1"/>
        <v/>
      </c>
      <c r="I39" s="85"/>
      <c r="J39" s="85"/>
      <c r="K39" s="85"/>
      <c r="L39" s="85"/>
      <c r="M39" s="85"/>
      <c r="N39" s="86" t="str">
        <f t="shared" si="2"/>
        <v/>
      </c>
      <c r="O39" s="89" t="str">
        <f t="shared" si="3"/>
        <v/>
      </c>
      <c r="P39" s="85"/>
      <c r="Q39" s="85"/>
      <c r="R39" s="85"/>
      <c r="S39" s="85"/>
      <c r="T39" s="85"/>
      <c r="U39" s="86" t="str">
        <f t="shared" si="4"/>
        <v/>
      </c>
      <c r="V39" s="89" t="str">
        <f t="shared" si="5"/>
        <v/>
      </c>
      <c r="W39" s="85"/>
      <c r="X39" s="85"/>
      <c r="Y39" s="85"/>
      <c r="Z39" s="85"/>
      <c r="AA39" s="85"/>
      <c r="AB39" s="86" t="str">
        <f t="shared" si="6"/>
        <v/>
      </c>
      <c r="AC39" s="89" t="str">
        <f t="shared" si="7"/>
        <v/>
      </c>
      <c r="AD39" s="85"/>
      <c r="AE39" s="85"/>
      <c r="AF39" s="85"/>
      <c r="AG39" s="85"/>
      <c r="AH39" s="85"/>
      <c r="AI39" s="86" t="str">
        <f t="shared" si="8"/>
        <v/>
      </c>
      <c r="AJ39" s="89" t="str">
        <f t="shared" si="9"/>
        <v/>
      </c>
      <c r="AK39" s="85"/>
      <c r="AL39" s="85"/>
      <c r="AM39" s="85"/>
      <c r="AN39" s="85"/>
      <c r="AO39" s="85"/>
      <c r="AP39" s="86" t="str">
        <f t="shared" si="10"/>
        <v/>
      </c>
      <c r="AQ39" s="89" t="str">
        <f t="shared" si="11"/>
        <v/>
      </c>
    </row>
    <row r="40" spans="1:43" s="67" customFormat="1" ht="18" customHeight="1">
      <c r="B40" s="85"/>
      <c r="C40" s="85"/>
      <c r="D40" s="85"/>
      <c r="E40" s="85"/>
      <c r="F40" s="85"/>
      <c r="G40" s="86" t="str">
        <f t="shared" si="0"/>
        <v/>
      </c>
      <c r="H40" s="89" t="str">
        <f t="shared" si="1"/>
        <v/>
      </c>
      <c r="I40" s="85"/>
      <c r="J40" s="85"/>
      <c r="K40" s="85"/>
      <c r="L40" s="85"/>
      <c r="M40" s="85"/>
      <c r="N40" s="86" t="str">
        <f t="shared" si="2"/>
        <v/>
      </c>
      <c r="O40" s="89" t="str">
        <f t="shared" si="3"/>
        <v/>
      </c>
      <c r="P40" s="85"/>
      <c r="Q40" s="85"/>
      <c r="R40" s="85"/>
      <c r="S40" s="85"/>
      <c r="T40" s="85"/>
      <c r="U40" s="86" t="str">
        <f t="shared" si="4"/>
        <v/>
      </c>
      <c r="V40" s="89" t="str">
        <f t="shared" si="5"/>
        <v/>
      </c>
      <c r="W40" s="85"/>
      <c r="X40" s="85"/>
      <c r="Y40" s="85"/>
      <c r="Z40" s="85"/>
      <c r="AA40" s="85"/>
      <c r="AB40" s="86" t="str">
        <f t="shared" si="6"/>
        <v/>
      </c>
      <c r="AC40" s="89" t="str">
        <f t="shared" si="7"/>
        <v/>
      </c>
      <c r="AD40" s="85"/>
      <c r="AE40" s="85"/>
      <c r="AF40" s="85"/>
      <c r="AG40" s="85"/>
      <c r="AH40" s="85"/>
      <c r="AI40" s="86" t="str">
        <f t="shared" si="8"/>
        <v/>
      </c>
      <c r="AJ40" s="89" t="str">
        <f t="shared" si="9"/>
        <v/>
      </c>
      <c r="AK40" s="85"/>
      <c r="AL40" s="85"/>
      <c r="AM40" s="85"/>
      <c r="AN40" s="85"/>
      <c r="AO40" s="85"/>
      <c r="AP40" s="86" t="str">
        <f t="shared" si="10"/>
        <v/>
      </c>
      <c r="AQ40" s="89" t="str">
        <f t="shared" si="11"/>
        <v/>
      </c>
    </row>
    <row r="41" spans="1:43" s="67" customFormat="1" ht="18" customHeight="1">
      <c r="B41" s="85"/>
      <c r="C41" s="85"/>
      <c r="D41" s="85"/>
      <c r="E41" s="85"/>
      <c r="F41" s="85"/>
      <c r="G41" s="86" t="str">
        <f t="shared" si="0"/>
        <v/>
      </c>
      <c r="H41" s="89" t="str">
        <f t="shared" si="1"/>
        <v/>
      </c>
      <c r="I41" s="85"/>
      <c r="J41" s="85"/>
      <c r="K41" s="85"/>
      <c r="L41" s="85"/>
      <c r="M41" s="85"/>
      <c r="N41" s="86" t="str">
        <f t="shared" si="2"/>
        <v/>
      </c>
      <c r="O41" s="89" t="str">
        <f t="shared" si="3"/>
        <v/>
      </c>
      <c r="P41" s="85"/>
      <c r="Q41" s="85"/>
      <c r="R41" s="85"/>
      <c r="S41" s="85"/>
      <c r="T41" s="85"/>
      <c r="U41" s="86" t="str">
        <f t="shared" si="4"/>
        <v/>
      </c>
      <c r="V41" s="89" t="str">
        <f t="shared" si="5"/>
        <v/>
      </c>
      <c r="W41" s="85"/>
      <c r="X41" s="85"/>
      <c r="Y41" s="85"/>
      <c r="Z41" s="85"/>
      <c r="AA41" s="85"/>
      <c r="AB41" s="86" t="str">
        <f t="shared" si="6"/>
        <v/>
      </c>
      <c r="AC41" s="89" t="str">
        <f t="shared" si="7"/>
        <v/>
      </c>
      <c r="AD41" s="85"/>
      <c r="AE41" s="85"/>
      <c r="AF41" s="85"/>
      <c r="AG41" s="85"/>
      <c r="AH41" s="85"/>
      <c r="AI41" s="86" t="str">
        <f t="shared" si="8"/>
        <v/>
      </c>
      <c r="AJ41" s="89" t="str">
        <f t="shared" si="9"/>
        <v/>
      </c>
      <c r="AK41" s="85"/>
      <c r="AL41" s="85"/>
      <c r="AM41" s="85"/>
      <c r="AN41" s="85"/>
      <c r="AO41" s="85"/>
      <c r="AP41" s="86" t="str">
        <f t="shared" si="10"/>
        <v/>
      </c>
      <c r="AQ41" s="89" t="str">
        <f t="shared" si="11"/>
        <v/>
      </c>
    </row>
    <row r="42" spans="1:43" s="67" customFormat="1" ht="18" customHeight="1">
      <c r="B42" s="85"/>
      <c r="C42" s="85"/>
      <c r="D42" s="85"/>
      <c r="E42" s="85"/>
      <c r="F42" s="85"/>
      <c r="G42" s="86" t="str">
        <f t="shared" si="0"/>
        <v/>
      </c>
      <c r="H42" s="89" t="str">
        <f t="shared" si="1"/>
        <v/>
      </c>
      <c r="I42" s="85"/>
      <c r="J42" s="85"/>
      <c r="K42" s="85"/>
      <c r="L42" s="85"/>
      <c r="M42" s="85"/>
      <c r="N42" s="86" t="str">
        <f t="shared" si="2"/>
        <v/>
      </c>
      <c r="O42" s="89" t="str">
        <f t="shared" si="3"/>
        <v/>
      </c>
      <c r="P42" s="85"/>
      <c r="Q42" s="85"/>
      <c r="R42" s="85"/>
      <c r="S42" s="85"/>
      <c r="T42" s="85"/>
      <c r="U42" s="86" t="str">
        <f t="shared" si="4"/>
        <v/>
      </c>
      <c r="V42" s="89" t="str">
        <f t="shared" si="5"/>
        <v/>
      </c>
      <c r="W42" s="85"/>
      <c r="X42" s="85"/>
      <c r="Y42" s="85"/>
      <c r="Z42" s="85"/>
      <c r="AA42" s="85"/>
      <c r="AB42" s="86" t="str">
        <f t="shared" si="6"/>
        <v/>
      </c>
      <c r="AC42" s="89" t="str">
        <f t="shared" si="7"/>
        <v/>
      </c>
      <c r="AD42" s="85"/>
      <c r="AE42" s="85"/>
      <c r="AF42" s="85"/>
      <c r="AG42" s="85"/>
      <c r="AH42" s="85"/>
      <c r="AI42" s="86" t="str">
        <f t="shared" si="8"/>
        <v/>
      </c>
      <c r="AJ42" s="89" t="str">
        <f t="shared" si="9"/>
        <v/>
      </c>
      <c r="AK42" s="85"/>
      <c r="AL42" s="85"/>
      <c r="AM42" s="85"/>
      <c r="AN42" s="85"/>
      <c r="AO42" s="85"/>
      <c r="AP42" s="86" t="str">
        <f t="shared" si="10"/>
        <v/>
      </c>
      <c r="AQ42" s="89" t="str">
        <f t="shared" si="11"/>
        <v/>
      </c>
    </row>
    <row r="43" spans="1:43" s="67" customFormat="1" ht="18" customHeight="1">
      <c r="B43" s="85"/>
      <c r="C43" s="85"/>
      <c r="D43" s="85"/>
      <c r="E43" s="85"/>
      <c r="F43" s="85"/>
      <c r="G43" s="86" t="str">
        <f t="shared" si="0"/>
        <v/>
      </c>
      <c r="H43" s="89" t="str">
        <f t="shared" si="1"/>
        <v/>
      </c>
      <c r="I43" s="85"/>
      <c r="J43" s="85"/>
      <c r="K43" s="85"/>
      <c r="L43" s="85"/>
      <c r="M43" s="85"/>
      <c r="N43" s="86" t="str">
        <f t="shared" si="2"/>
        <v/>
      </c>
      <c r="O43" s="89" t="str">
        <f t="shared" si="3"/>
        <v/>
      </c>
      <c r="P43" s="85"/>
      <c r="Q43" s="85"/>
      <c r="R43" s="85"/>
      <c r="S43" s="85"/>
      <c r="T43" s="85"/>
      <c r="U43" s="86" t="str">
        <f t="shared" si="4"/>
        <v/>
      </c>
      <c r="V43" s="89" t="str">
        <f t="shared" si="5"/>
        <v/>
      </c>
      <c r="W43" s="85"/>
      <c r="X43" s="85"/>
      <c r="Y43" s="85"/>
      <c r="Z43" s="85"/>
      <c r="AA43" s="85"/>
      <c r="AB43" s="86" t="str">
        <f t="shared" si="6"/>
        <v/>
      </c>
      <c r="AC43" s="89" t="str">
        <f t="shared" si="7"/>
        <v/>
      </c>
      <c r="AD43" s="85"/>
      <c r="AE43" s="85"/>
      <c r="AF43" s="85"/>
      <c r="AG43" s="85"/>
      <c r="AH43" s="85"/>
      <c r="AI43" s="86" t="str">
        <f t="shared" si="8"/>
        <v/>
      </c>
      <c r="AJ43" s="89" t="str">
        <f t="shared" si="9"/>
        <v/>
      </c>
      <c r="AK43" s="85"/>
      <c r="AL43" s="85"/>
      <c r="AM43" s="85"/>
      <c r="AN43" s="85"/>
      <c r="AO43" s="85"/>
      <c r="AP43" s="86" t="str">
        <f t="shared" si="10"/>
        <v/>
      </c>
      <c r="AQ43" s="89" t="str">
        <f t="shared" si="11"/>
        <v/>
      </c>
    </row>
    <row r="44" spans="1:43" s="67" customFormat="1" ht="18" customHeight="1">
      <c r="B44" s="85"/>
      <c r="C44" s="85"/>
      <c r="D44" s="85"/>
      <c r="E44" s="85"/>
      <c r="F44" s="85"/>
      <c r="G44" s="86" t="str">
        <f t="shared" si="0"/>
        <v/>
      </c>
      <c r="H44" s="89" t="str">
        <f t="shared" si="1"/>
        <v/>
      </c>
      <c r="I44" s="85"/>
      <c r="J44" s="85"/>
      <c r="K44" s="85"/>
      <c r="L44" s="85"/>
      <c r="M44" s="85"/>
      <c r="N44" s="86" t="str">
        <f t="shared" si="2"/>
        <v/>
      </c>
      <c r="O44" s="89" t="str">
        <f t="shared" si="3"/>
        <v/>
      </c>
      <c r="P44" s="85"/>
      <c r="Q44" s="85"/>
      <c r="R44" s="85"/>
      <c r="S44" s="85"/>
      <c r="T44" s="85"/>
      <c r="U44" s="86" t="str">
        <f t="shared" si="4"/>
        <v/>
      </c>
      <c r="V44" s="89" t="str">
        <f t="shared" si="5"/>
        <v/>
      </c>
      <c r="W44" s="85"/>
      <c r="X44" s="85"/>
      <c r="Y44" s="85"/>
      <c r="Z44" s="85"/>
      <c r="AA44" s="85"/>
      <c r="AB44" s="86" t="str">
        <f t="shared" si="6"/>
        <v/>
      </c>
      <c r="AC44" s="89" t="str">
        <f t="shared" si="7"/>
        <v/>
      </c>
      <c r="AD44" s="85"/>
      <c r="AE44" s="85"/>
      <c r="AF44" s="85"/>
      <c r="AG44" s="85"/>
      <c r="AH44" s="85"/>
      <c r="AI44" s="86" t="str">
        <f t="shared" si="8"/>
        <v/>
      </c>
      <c r="AJ44" s="89" t="str">
        <f t="shared" si="9"/>
        <v/>
      </c>
      <c r="AK44" s="85"/>
      <c r="AL44" s="85"/>
      <c r="AM44" s="85"/>
      <c r="AN44" s="85"/>
      <c r="AO44" s="85"/>
      <c r="AP44" s="86" t="str">
        <f t="shared" si="10"/>
        <v/>
      </c>
      <c r="AQ44" s="89" t="str">
        <f t="shared" si="11"/>
        <v/>
      </c>
    </row>
    <row r="45" spans="1:43" s="67" customFormat="1" ht="18" customHeight="1">
      <c r="B45" s="85"/>
      <c r="C45" s="85"/>
      <c r="D45" s="85"/>
      <c r="E45" s="85"/>
      <c r="F45" s="85"/>
      <c r="G45" s="86" t="str">
        <f t="shared" si="0"/>
        <v/>
      </c>
      <c r="H45" s="89" t="str">
        <f t="shared" si="1"/>
        <v/>
      </c>
      <c r="I45" s="85"/>
      <c r="J45" s="85"/>
      <c r="K45" s="85"/>
      <c r="L45" s="85"/>
      <c r="M45" s="85"/>
      <c r="N45" s="86" t="str">
        <f t="shared" si="2"/>
        <v/>
      </c>
      <c r="O45" s="89" t="str">
        <f t="shared" si="3"/>
        <v/>
      </c>
      <c r="P45" s="85"/>
      <c r="Q45" s="85"/>
      <c r="R45" s="85"/>
      <c r="S45" s="85"/>
      <c r="T45" s="85"/>
      <c r="U45" s="86" t="str">
        <f t="shared" si="4"/>
        <v/>
      </c>
      <c r="V45" s="89" t="str">
        <f t="shared" si="5"/>
        <v/>
      </c>
      <c r="W45" s="85"/>
      <c r="X45" s="85"/>
      <c r="Y45" s="85"/>
      <c r="Z45" s="85"/>
      <c r="AA45" s="85"/>
      <c r="AB45" s="86" t="str">
        <f t="shared" si="6"/>
        <v/>
      </c>
      <c r="AC45" s="89" t="str">
        <f t="shared" si="7"/>
        <v/>
      </c>
      <c r="AD45" s="85"/>
      <c r="AE45" s="85"/>
      <c r="AF45" s="85"/>
      <c r="AG45" s="85"/>
      <c r="AH45" s="85"/>
      <c r="AI45" s="86" t="str">
        <f t="shared" si="8"/>
        <v/>
      </c>
      <c r="AJ45" s="89" t="str">
        <f t="shared" si="9"/>
        <v/>
      </c>
      <c r="AK45" s="85"/>
      <c r="AL45" s="85"/>
      <c r="AM45" s="85"/>
      <c r="AN45" s="85"/>
      <c r="AO45" s="85"/>
      <c r="AP45" s="86" t="str">
        <f t="shared" si="10"/>
        <v/>
      </c>
      <c r="AQ45" s="89" t="str">
        <f t="shared" si="11"/>
        <v/>
      </c>
    </row>
    <row r="46" spans="1:43" s="87" customFormat="1" ht="18" hidden="1" customHeight="1">
      <c r="B46" s="19" t="str">
        <f>COUNTA(B21:B45)&amp;" 과목"</f>
        <v>0 과목</v>
      </c>
      <c r="C46" s="20"/>
      <c r="D46" s="21"/>
      <c r="E46" s="21"/>
      <c r="F46" s="22" t="s">
        <v>145</v>
      </c>
      <c r="G46" s="73" t="str">
        <f>IF(ISERROR(SUM(H21:H45)/SUM(C21:C45)),"",SUM(H21:H45)/SUM(C21:C45))</f>
        <v/>
      </c>
      <c r="I46" s="19" t="str">
        <f>COUNTA(I21:I45)&amp;" 과목"</f>
        <v>0 과목</v>
      </c>
      <c r="J46" s="20"/>
      <c r="K46" s="21"/>
      <c r="L46" s="21"/>
      <c r="M46" s="22" t="s">
        <v>145</v>
      </c>
      <c r="N46" s="73" t="str">
        <f>IF(ISERROR(SUM(O21:O45)/SUM(J21:J45)),"",SUM(O21:O45)/SUM(J21:J45))</f>
        <v/>
      </c>
      <c r="O46" s="161"/>
      <c r="P46" s="19" t="str">
        <f>COUNTA(P21:P45)&amp;" 과목"</f>
        <v>0 과목</v>
      </c>
      <c r="Q46" s="20"/>
      <c r="R46" s="21"/>
      <c r="S46" s="21"/>
      <c r="T46" s="22" t="s">
        <v>145</v>
      </c>
      <c r="U46" s="73" t="str">
        <f>IF(ISERROR(SUM(V21:V45)/SUM(Q21:Q45)),"",SUM(V21:V45)/SUM(Q21:Q45))</f>
        <v/>
      </c>
      <c r="V46" s="161"/>
      <c r="W46" s="19" t="str">
        <f>COUNTA(W21:W45)&amp;" 과목"</f>
        <v>0 과목</v>
      </c>
      <c r="X46" s="20"/>
      <c r="Y46" s="21"/>
      <c r="Z46" s="21"/>
      <c r="AA46" s="22" t="s">
        <v>145</v>
      </c>
      <c r="AB46" s="73" t="str">
        <f>IF(ISERROR(SUM(AC21:AC45)/SUM(X21:X45)),"",SUM(AC21:AC45)/SUM(X21:X45))</f>
        <v/>
      </c>
      <c r="AC46" s="161"/>
      <c r="AD46" s="19" t="str">
        <f>COUNTA(AD21:AD45)&amp;" 과목"</f>
        <v>0 과목</v>
      </c>
      <c r="AE46" s="20"/>
      <c r="AF46" s="21"/>
      <c r="AG46" s="21"/>
      <c r="AH46" s="22" t="s">
        <v>145</v>
      </c>
      <c r="AI46" s="73" t="str">
        <f>IF(ISERROR(SUM(AJ21:AJ45)/SUM(AE21:AE45)),"",SUM(AJ21:AJ45)/SUM(AE21:AE45))</f>
        <v/>
      </c>
      <c r="AJ46" s="161"/>
      <c r="AK46" s="19" t="str">
        <f>COUNTA(AK21:AK45)&amp;" 과목"</f>
        <v>0 과목</v>
      </c>
      <c r="AL46" s="20"/>
      <c r="AM46" s="21"/>
      <c r="AN46" s="21"/>
      <c r="AO46" s="22" t="s">
        <v>145</v>
      </c>
      <c r="AP46" s="73" t="str">
        <f>IF(ISERROR(SUM(AQ21:AQ45)/SUM(AL21:AL45)),"",SUM(AQ21:AQ45)/SUM(AL21:AL45))</f>
        <v/>
      </c>
      <c r="AQ46" s="161"/>
    </row>
    <row r="47" spans="1:43" s="67" customFormat="1" ht="13.35" customHeight="1">
      <c r="B47" s="24"/>
      <c r="C47" s="24"/>
      <c r="D47" s="24"/>
      <c r="E47" s="24"/>
      <c r="F47" s="24"/>
      <c r="H47" s="24"/>
      <c r="I47" s="24"/>
      <c r="J47" s="24"/>
      <c r="K47" s="24"/>
      <c r="L47" s="24"/>
      <c r="M47" s="88"/>
      <c r="O47" s="162"/>
      <c r="P47" s="24"/>
      <c r="Q47" s="24"/>
      <c r="R47" s="24"/>
      <c r="S47" s="24"/>
      <c r="T47" s="88"/>
      <c r="V47" s="162"/>
      <c r="W47" s="24"/>
      <c r="X47" s="24"/>
      <c r="Y47" s="24"/>
      <c r="Z47" s="24"/>
      <c r="AA47" s="88"/>
      <c r="AC47" s="162"/>
      <c r="AD47" s="24"/>
      <c r="AE47" s="24"/>
      <c r="AF47" s="24"/>
      <c r="AG47" s="24"/>
      <c r="AH47" s="88"/>
      <c r="AJ47" s="162"/>
      <c r="AK47" s="24"/>
      <c r="AL47" s="24"/>
      <c r="AM47" s="24"/>
      <c r="AN47" s="24"/>
      <c r="AO47" s="88"/>
      <c r="AQ47" s="89"/>
    </row>
    <row r="48" spans="1:43" s="67" customFormat="1" ht="13.35" customHeight="1">
      <c r="A48" s="24"/>
      <c r="B48" s="24"/>
      <c r="C48" s="24"/>
      <c r="D48" s="24"/>
      <c r="E48" s="24"/>
      <c r="F48" s="88"/>
      <c r="H48" s="24"/>
      <c r="I48" s="24"/>
      <c r="J48" s="24"/>
      <c r="K48" s="24"/>
      <c r="L48" s="24"/>
      <c r="M48" s="88"/>
      <c r="O48" s="162"/>
      <c r="P48" s="24"/>
      <c r="Q48" s="24"/>
      <c r="R48" s="24"/>
      <c r="S48" s="24"/>
      <c r="T48" s="88"/>
      <c r="V48" s="162"/>
      <c r="W48" s="24"/>
      <c r="X48" s="24"/>
      <c r="Y48" s="24"/>
      <c r="Z48" s="24"/>
      <c r="AA48" s="88"/>
      <c r="AC48" s="162"/>
      <c r="AD48" s="24"/>
      <c r="AE48" s="24"/>
      <c r="AF48" s="24"/>
      <c r="AG48" s="24"/>
      <c r="AH48" s="88"/>
      <c r="AJ48" s="162"/>
      <c r="AK48" s="24"/>
      <c r="AL48" s="24"/>
      <c r="AM48" s="24"/>
      <c r="AN48" s="24"/>
      <c r="AO48" s="88"/>
    </row>
    <row r="49" spans="3:36" ht="13.35" customHeight="1">
      <c r="V49" s="163"/>
      <c r="AC49" s="163"/>
      <c r="AJ49" s="163"/>
    </row>
    <row r="50" spans="3:36" ht="13.35" customHeight="1">
      <c r="V50" s="163"/>
      <c r="AJ50" s="163"/>
    </row>
    <row r="51" spans="3:36" ht="13.35" customHeight="1">
      <c r="AJ51" s="163"/>
    </row>
    <row r="55" spans="3:36" ht="13.35" customHeight="1">
      <c r="C55" s="163" t="s">
        <v>152</v>
      </c>
    </row>
    <row r="56" spans="3:36" ht="13.35" customHeight="1">
      <c r="C56" s="163" t="s">
        <v>153</v>
      </c>
    </row>
    <row r="57" spans="3:36" ht="13.35" customHeight="1">
      <c r="C57" s="163" t="s">
        <v>154</v>
      </c>
    </row>
    <row r="58" spans="3:36" ht="13.35" customHeight="1">
      <c r="C58" s="163" t="s">
        <v>155</v>
      </c>
    </row>
    <row r="59" spans="3:36" ht="13.35" customHeight="1">
      <c r="C59" s="163" t="s">
        <v>156</v>
      </c>
    </row>
    <row r="60" spans="3:36" ht="13.35" customHeight="1">
      <c r="C60" s="163"/>
    </row>
    <row r="61" spans="3:36" ht="13.35" customHeight="1">
      <c r="C61" s="163"/>
    </row>
  </sheetData>
  <sheetProtection algorithmName="SHA-512" hashValue="tbHebN+ZzkkFWatBI44gzWD4QtvGmGvDVA8G3FjUklwHte8x08LmboehcJhHNxbLaadNEGU2lSzWaVP/OaM45g==" saltValue="Vn9wpdsCjwGItPMyrXWISQ==" spinCount="100000" sheet="1" objects="1" scenarios="1" selectLockedCells="1"/>
  <mergeCells count="7">
    <mergeCell ref="X8:Y8"/>
    <mergeCell ref="V9:W10"/>
    <mergeCell ref="X9:Y10"/>
    <mergeCell ref="B4:E4"/>
    <mergeCell ref="B5:E5"/>
    <mergeCell ref="M5:O5"/>
    <mergeCell ref="V8:W8"/>
  </mergeCells>
  <phoneticPr fontId="2" type="noConversion"/>
  <dataValidations count="2">
    <dataValidation type="list" allowBlank="1" showInputMessage="1" showErrorMessage="1" sqref="AF20:AF45 Y20:Y45 R20:R45 K20:K45 AM20:AM45 D20:D45">
      <formula1>$C$55:$C$59</formula1>
    </dataValidation>
    <dataValidation type="whole" allowBlank="1" showInputMessage="1" showErrorMessage="1" sqref="AN20:AO45 AE20:AE45 X20:X45 AG20:AH45 Q20:Q45 Z20:AA45 J20:J45 S20:T45 AL20:AL45 L20:M45 E20:F45 C20:C45">
      <formula1>0</formula1>
      <formula2>10000</formula2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14999847407452621"/>
  </sheetPr>
  <dimension ref="A1:AG14"/>
  <sheetViews>
    <sheetView showGridLines="0" zoomScale="80" zoomScaleNormal="80" zoomScalePageLayoutView="80" workbookViewId="0">
      <selection activeCell="B28" sqref="B28"/>
    </sheetView>
  </sheetViews>
  <sheetFormatPr defaultColWidth="8.85546875" defaultRowHeight="13.35" customHeight="1"/>
  <cols>
    <col min="1" max="1" width="3.7109375" style="78" customWidth="1"/>
    <col min="2" max="2" width="9.85546875" style="78" customWidth="1"/>
    <col min="3" max="3" width="10.42578125" style="78" customWidth="1"/>
    <col min="4" max="4" width="8.42578125" style="78" customWidth="1"/>
    <col min="5" max="6" width="12.140625" style="78" customWidth="1"/>
    <col min="7" max="8" width="8.42578125" style="78" customWidth="1"/>
    <col min="9" max="9" width="9.140625" style="78" customWidth="1"/>
    <col min="10" max="10" width="9" style="78" customWidth="1"/>
    <col min="11" max="11" width="9" style="78" bestFit="1" customWidth="1"/>
    <col min="12" max="12" width="8.140625" style="78" customWidth="1"/>
    <col min="13" max="13" width="6.28515625" style="78" customWidth="1"/>
    <col min="14" max="15" width="8.42578125" style="78" customWidth="1"/>
    <col min="16" max="16" width="9.28515625" style="78" customWidth="1"/>
    <col min="17" max="17" width="8.42578125" style="78" customWidth="1"/>
    <col min="18" max="21" width="10.42578125" style="78" customWidth="1"/>
    <col min="22" max="23" width="8.42578125" style="78" customWidth="1"/>
    <col min="24" max="24" width="8.7109375" style="78" customWidth="1"/>
    <col min="25" max="25" width="6.140625" style="78" customWidth="1"/>
    <col min="26" max="29" width="8.42578125" style="78" customWidth="1"/>
    <col min="30" max="30" width="8" style="78" customWidth="1"/>
    <col min="31" max="31" width="6.140625" style="78" customWidth="1"/>
    <col min="32" max="35" width="8.42578125" style="78" customWidth="1"/>
    <col min="36" max="16384" width="8.85546875" style="78"/>
  </cols>
  <sheetData>
    <row r="1" spans="1:33" s="64" customFormat="1" ht="6.6" customHeight="1">
      <c r="A1" s="63"/>
      <c r="B1" s="63"/>
      <c r="C1" s="63"/>
      <c r="D1" s="63"/>
      <c r="F1" s="63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</row>
    <row r="2" spans="1:33" s="67" customFormat="1" ht="30" customHeight="1">
      <c r="A2" s="66" t="s">
        <v>82</v>
      </c>
    </row>
    <row r="3" spans="1:33" s="67" customFormat="1" ht="11.25" customHeight="1">
      <c r="A3" s="66"/>
    </row>
    <row r="4" spans="1:33" s="67" customFormat="1" ht="33" hidden="1" customHeight="1">
      <c r="A4" s="66"/>
      <c r="D4" s="121" t="s">
        <v>83</v>
      </c>
      <c r="E4" s="90" t="s">
        <v>84</v>
      </c>
      <c r="F4" s="91" t="s">
        <v>85</v>
      </c>
    </row>
    <row r="5" spans="1:33" s="67" customFormat="1" ht="33" hidden="1" customHeight="1">
      <c r="A5" s="66"/>
      <c r="E5" s="92" t="s">
        <v>86</v>
      </c>
      <c r="F5" s="93" t="str">
        <f>IF(((100-$C$12)/100)=100%,"",(100-$C$12)/100)</f>
        <v/>
      </c>
      <c r="H5" s="87"/>
    </row>
    <row r="6" spans="1:33" s="67" customFormat="1" ht="18" customHeight="1">
      <c r="A6" s="66"/>
      <c r="R6" s="302" t="s">
        <v>199</v>
      </c>
      <c r="S6" s="303"/>
      <c r="T6" s="302" t="s">
        <v>207</v>
      </c>
      <c r="U6" s="303"/>
      <c r="V6" s="182" t="s">
        <v>208</v>
      </c>
    </row>
    <row r="7" spans="1:33" s="67" customFormat="1" ht="18" customHeight="1">
      <c r="A7" s="66"/>
      <c r="R7" s="304"/>
      <c r="S7" s="305"/>
      <c r="T7" s="304"/>
      <c r="U7" s="305"/>
    </row>
    <row r="8" spans="1:33" s="75" customFormat="1" ht="21.75" customHeight="1">
      <c r="B8" s="76" t="s">
        <v>87</v>
      </c>
      <c r="L8" s="74"/>
      <c r="M8" s="94"/>
      <c r="R8" s="306"/>
      <c r="S8" s="307"/>
      <c r="T8" s="306"/>
      <c r="U8" s="307"/>
    </row>
    <row r="9" spans="1:33" s="75" customFormat="1" ht="60" customHeight="1">
      <c r="B9" s="300" t="s">
        <v>88</v>
      </c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</row>
    <row r="10" spans="1:33" s="75" customFormat="1" ht="28.5" customHeight="1">
      <c r="B10" s="122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</row>
    <row r="11" spans="1:33" s="67" customFormat="1" ht="31.5" customHeight="1">
      <c r="A11" s="66"/>
      <c r="B11" s="90" t="s">
        <v>84</v>
      </c>
      <c r="C11" s="91" t="s">
        <v>85</v>
      </c>
      <c r="F11" s="24"/>
      <c r="G11" s="24"/>
    </row>
    <row r="12" spans="1:33" s="67" customFormat="1" ht="30" customHeight="1">
      <c r="A12" s="66"/>
      <c r="B12" s="92" t="s">
        <v>86</v>
      </c>
      <c r="C12" s="95"/>
      <c r="D12" s="96"/>
      <c r="E12" s="97"/>
      <c r="F12" s="97"/>
    </row>
    <row r="13" spans="1:33" s="67" customFormat="1" ht="13.35" customHeight="1">
      <c r="A13" s="66"/>
      <c r="D13" s="74"/>
    </row>
    <row r="14" spans="1:33" ht="13.35" customHeight="1"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</row>
  </sheetData>
  <sheetProtection algorithmName="SHA-512" hashValue="rnSNoUdRj0LUKGttDU1+jHR3n86hkpzDt3rsmtKMOKSAm8skFjKeMHcG0yoIAItp482G5ouwYxiOZnX05rNDZA==" saltValue="2etj7a5r3xCtbuAeaU+5Qw==" spinCount="100000" sheet="1" objects="1" scenarios="1" selectLockedCells="1"/>
  <mergeCells count="5">
    <mergeCell ref="B9:X9"/>
    <mergeCell ref="R6:S6"/>
    <mergeCell ref="T6:U6"/>
    <mergeCell ref="R7:S8"/>
    <mergeCell ref="T7:U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J27"/>
  <sheetViews>
    <sheetView showGridLines="0" topLeftCell="A3" zoomScale="80" zoomScaleNormal="80" zoomScalePageLayoutView="80" workbookViewId="0">
      <selection activeCell="B28" sqref="B28"/>
    </sheetView>
  </sheetViews>
  <sheetFormatPr defaultColWidth="8.85546875" defaultRowHeight="13.35" customHeight="1"/>
  <cols>
    <col min="1" max="1" width="1.7109375" style="59" customWidth="1"/>
    <col min="2" max="3" width="11.7109375" style="59" customWidth="1"/>
    <col min="4" max="4" width="11.7109375" style="59" hidden="1" customWidth="1"/>
    <col min="5" max="7" width="11.7109375" style="59" customWidth="1"/>
    <col min="8" max="8" width="11.7109375" style="59" hidden="1" customWidth="1"/>
    <col min="9" max="11" width="11.7109375" style="59" customWidth="1"/>
    <col min="12" max="12" width="11.7109375" style="59" hidden="1" customWidth="1"/>
    <col min="13" max="15" width="11.7109375" style="59" customWidth="1"/>
    <col min="16" max="16" width="11.7109375" style="59" hidden="1" customWidth="1"/>
    <col min="17" max="19" width="11.7109375" style="59" customWidth="1"/>
    <col min="20" max="20" width="11.7109375" style="59" hidden="1" customWidth="1"/>
    <col min="21" max="23" width="11.7109375" style="59" customWidth="1"/>
    <col min="24" max="24" width="11.7109375" style="59" hidden="1" customWidth="1"/>
    <col min="25" max="27" width="11.7109375" style="59" customWidth="1"/>
    <col min="28" max="29" width="8.42578125" style="59" customWidth="1"/>
    <col min="30" max="30" width="8" style="59" customWidth="1"/>
    <col min="31" max="31" width="6.140625" style="59" customWidth="1"/>
    <col min="32" max="35" width="8.42578125" style="59" customWidth="1"/>
    <col min="36" max="16384" width="8.85546875" style="59"/>
  </cols>
  <sheetData>
    <row r="1" spans="1:33" s="5" customFormat="1" ht="6.6" customHeight="1">
      <c r="A1" s="7"/>
      <c r="B1" s="4"/>
      <c r="C1" s="4"/>
      <c r="D1" s="4"/>
      <c r="F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8" customFormat="1" ht="30" customHeight="1">
      <c r="A2" s="101" t="s">
        <v>75</v>
      </c>
    </row>
    <row r="3" spans="1:33" s="8" customFormat="1" ht="9" customHeight="1">
      <c r="A3" s="9"/>
    </row>
    <row r="4" spans="1:33" s="107" customFormat="1" ht="30" hidden="1" customHeight="1">
      <c r="A4" s="101"/>
      <c r="B4" s="310" t="s">
        <v>76</v>
      </c>
      <c r="C4" s="310"/>
      <c r="D4" s="311"/>
      <c r="E4" s="102" t="s">
        <v>43</v>
      </c>
      <c r="F4" s="103" t="s">
        <v>66</v>
      </c>
      <c r="G4" s="104" t="s">
        <v>67</v>
      </c>
      <c r="H4" s="104" t="s">
        <v>68</v>
      </c>
      <c r="I4" s="104" t="s">
        <v>69</v>
      </c>
      <c r="J4" s="104" t="s">
        <v>70</v>
      </c>
      <c r="K4" s="103" t="s">
        <v>71</v>
      </c>
      <c r="L4" s="105"/>
      <c r="M4" s="106"/>
    </row>
    <row r="5" spans="1:33" s="107" customFormat="1" ht="30" hidden="1" customHeight="1">
      <c r="A5" s="101"/>
      <c r="B5" s="312"/>
      <c r="C5" s="312"/>
      <c r="D5" s="313"/>
      <c r="E5" s="108" t="s">
        <v>72</v>
      </c>
      <c r="F5" s="109" t="str">
        <f>D19</f>
        <v/>
      </c>
      <c r="G5" s="109" t="str">
        <f>H19</f>
        <v/>
      </c>
      <c r="H5" s="109" t="str">
        <f>L19</f>
        <v/>
      </c>
      <c r="I5" s="109" t="str">
        <f>P19</f>
        <v/>
      </c>
      <c r="J5" s="109" t="str">
        <f>T19</f>
        <v/>
      </c>
      <c r="K5" s="109" t="str">
        <f>X19</f>
        <v/>
      </c>
      <c r="L5" s="314"/>
      <c r="M5" s="314"/>
      <c r="N5" s="314"/>
    </row>
    <row r="6" spans="1:33" s="8" customFormat="1" ht="11.1" customHeight="1">
      <c r="A6" s="9"/>
      <c r="L6" s="28"/>
    </row>
    <row r="7" spans="1:33" s="110" customFormat="1" ht="18.75" customHeight="1">
      <c r="B7" s="111" t="s">
        <v>73</v>
      </c>
    </row>
    <row r="8" spans="1:33" s="110" customFormat="1" ht="18.75" customHeight="1">
      <c r="B8" s="309" t="s">
        <v>95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</row>
    <row r="9" spans="1:33" s="110" customFormat="1" ht="18.75" customHeight="1">
      <c r="B9" s="308" t="s">
        <v>141</v>
      </c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</row>
    <row r="10" spans="1:33" s="110" customFormat="1" ht="18.75" customHeight="1">
      <c r="B10" s="308" t="s">
        <v>139</v>
      </c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</row>
    <row r="11" spans="1:33" s="110" customFormat="1" ht="18.75" customHeight="1">
      <c r="B11" s="308" t="s">
        <v>140</v>
      </c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</row>
    <row r="12" spans="1:33" s="110" customFormat="1" ht="18.75" customHeight="1">
      <c r="B12" s="309" t="s">
        <v>101</v>
      </c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</row>
    <row r="13" spans="1:33" s="110" customFormat="1" ht="18.75" customHeight="1"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</row>
    <row r="14" spans="1:33" s="110" customFormat="1" ht="15" customHeight="1">
      <c r="B14" s="112"/>
    </row>
    <row r="15" spans="1:33" s="110" customFormat="1" ht="15" customHeight="1">
      <c r="B15" s="112"/>
    </row>
    <row r="16" spans="1:33" s="110" customFormat="1" ht="15" customHeight="1">
      <c r="B16" s="80" t="s">
        <v>0</v>
      </c>
      <c r="F16" s="80" t="s">
        <v>96</v>
      </c>
      <c r="J16" s="80" t="s">
        <v>97</v>
      </c>
      <c r="N16" s="80" t="s">
        <v>98</v>
      </c>
      <c r="R16" s="80" t="s">
        <v>99</v>
      </c>
      <c r="V16" s="80" t="s">
        <v>100</v>
      </c>
    </row>
    <row r="17" spans="1:36" s="10" customFormat="1" ht="5.25" customHeight="1">
      <c r="B17" s="11"/>
      <c r="C17" s="13"/>
      <c r="D17" s="13"/>
      <c r="E17" s="13"/>
      <c r="F17" s="11"/>
      <c r="G17" s="13"/>
      <c r="H17" s="13"/>
      <c r="J17" s="11"/>
      <c r="K17" s="13"/>
      <c r="L17" s="13"/>
      <c r="N17" s="11"/>
      <c r="O17" s="13"/>
      <c r="P17" s="13"/>
      <c r="Q17" s="13"/>
      <c r="R17" s="11"/>
      <c r="S17" s="13"/>
      <c r="T17" s="13"/>
      <c r="V17" s="11"/>
      <c r="W17" s="13"/>
      <c r="X17" s="13"/>
      <c r="AC17" s="13"/>
      <c r="AD17" s="13"/>
      <c r="AI17" s="13"/>
      <c r="AJ17" s="13"/>
    </row>
    <row r="18" spans="1:36" s="114" customFormat="1" ht="33.950000000000003" customHeight="1">
      <c r="B18" s="138" t="s">
        <v>132</v>
      </c>
      <c r="C18" s="115" t="s">
        <v>102</v>
      </c>
      <c r="D18" s="115" t="s">
        <v>113</v>
      </c>
      <c r="F18" s="138" t="s">
        <v>132</v>
      </c>
      <c r="G18" s="115" t="s">
        <v>102</v>
      </c>
      <c r="H18" s="115" t="s">
        <v>113</v>
      </c>
      <c r="J18" s="138" t="s">
        <v>132</v>
      </c>
      <c r="K18" s="115" t="s">
        <v>102</v>
      </c>
      <c r="L18" s="115" t="s">
        <v>113</v>
      </c>
      <c r="N18" s="138" t="s">
        <v>132</v>
      </c>
      <c r="O18" s="115" t="s">
        <v>102</v>
      </c>
      <c r="P18" s="115" t="s">
        <v>113</v>
      </c>
      <c r="R18" s="138" t="s">
        <v>132</v>
      </c>
      <c r="S18" s="115" t="s">
        <v>102</v>
      </c>
      <c r="T18" s="115" t="s">
        <v>113</v>
      </c>
      <c r="V18" s="138" t="s">
        <v>132</v>
      </c>
      <c r="W18" s="115" t="s">
        <v>102</v>
      </c>
      <c r="X18" s="115" t="s">
        <v>113</v>
      </c>
    </row>
    <row r="19" spans="1:36" s="8" customFormat="1" ht="26.1" customHeight="1">
      <c r="B19" s="85"/>
      <c r="C19" s="85"/>
      <c r="D19" s="109" t="str">
        <f>IF(ISERROR(B19/C19),"",(B19/C19))</f>
        <v/>
      </c>
      <c r="F19" s="85"/>
      <c r="G19" s="85"/>
      <c r="H19" s="109" t="str">
        <f>IF(ISERROR(F19/G19),"",(F19/G19))</f>
        <v/>
      </c>
      <c r="J19" s="85"/>
      <c r="K19" s="85"/>
      <c r="L19" s="109" t="str">
        <f>IF(ISERROR(J19/K19),"",(J19/K19))</f>
        <v/>
      </c>
      <c r="N19" s="85"/>
      <c r="O19" s="85"/>
      <c r="P19" s="109" t="str">
        <f>IF(ISERROR(N19/O19),"",(N19/O19))</f>
        <v/>
      </c>
      <c r="R19" s="85"/>
      <c r="S19" s="85"/>
      <c r="T19" s="109" t="str">
        <f>IF(ISERROR(R19/S19),"",(R19/S19))</f>
        <v/>
      </c>
      <c r="V19" s="85"/>
      <c r="W19" s="85"/>
      <c r="X19" s="109" t="str">
        <f>IF(ISERROR(V19/W19),"",(V19/W19))</f>
        <v/>
      </c>
    </row>
    <row r="20" spans="1:36" ht="17.100000000000001" customHeight="1">
      <c r="P20" s="113"/>
      <c r="T20" s="5"/>
      <c r="X20" s="5"/>
    </row>
    <row r="21" spans="1:36" ht="13.35" customHeight="1">
      <c r="T21" s="5"/>
    </row>
    <row r="22" spans="1:36" ht="13.35" customHeight="1">
      <c r="T22" s="5"/>
    </row>
    <row r="23" spans="1:36" s="61" customFormat="1" ht="24" customHeight="1">
      <c r="A23" s="60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"/>
      <c r="U23" s="59"/>
      <c r="V23" s="59"/>
      <c r="W23" s="59"/>
    </row>
    <row r="24" spans="1:36" s="61" customFormat="1" ht="20.2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</row>
    <row r="25" spans="1:36" s="61" customFormat="1" ht="20.2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</row>
    <row r="26" spans="1:36" s="61" customFormat="1" ht="20.2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</row>
    <row r="27" spans="1:36" s="61" customFormat="1" ht="20.2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</row>
  </sheetData>
  <sheetProtection password="CC2D" sheet="1" selectLockedCells="1"/>
  <mergeCells count="8">
    <mergeCell ref="B10:X10"/>
    <mergeCell ref="B8:Y8"/>
    <mergeCell ref="B11:X11"/>
    <mergeCell ref="B12:X12"/>
    <mergeCell ref="B4:D4"/>
    <mergeCell ref="B5:D5"/>
    <mergeCell ref="L5:N5"/>
    <mergeCell ref="B9:X9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P55"/>
  <sheetViews>
    <sheetView showGridLines="0" zoomScale="80" zoomScaleNormal="80" zoomScalePageLayoutView="80" workbookViewId="0">
      <selection activeCell="B28" sqref="B28"/>
    </sheetView>
  </sheetViews>
  <sheetFormatPr defaultColWidth="8.85546875" defaultRowHeight="13.35" customHeight="1"/>
  <cols>
    <col min="1" max="1" width="1.7109375" style="59" customWidth="1"/>
    <col min="2" max="4" width="11.7109375" style="59" customWidth="1"/>
    <col min="5" max="6" width="11.7109375" style="59" hidden="1" customWidth="1"/>
    <col min="7" max="7" width="11.7109375" style="128" customWidth="1"/>
    <col min="8" max="10" width="11.7109375" style="59" customWidth="1"/>
    <col min="11" max="12" width="11.7109375" style="59" hidden="1" customWidth="1"/>
    <col min="13" max="13" width="11.7109375" style="128" customWidth="1"/>
    <col min="14" max="16" width="11.7109375" style="59" customWidth="1"/>
    <col min="17" max="18" width="11.7109375" style="59" hidden="1" customWidth="1"/>
    <col min="19" max="19" width="11.7109375" style="128" customWidth="1"/>
    <col min="20" max="22" width="11.7109375" style="59" customWidth="1"/>
    <col min="23" max="24" width="11.7109375" style="59" hidden="1" customWidth="1"/>
    <col min="25" max="25" width="11.7109375" style="128" customWidth="1"/>
    <col min="26" max="28" width="11.7109375" style="59" customWidth="1"/>
    <col min="29" max="30" width="11.7109375" style="59" hidden="1" customWidth="1"/>
    <col min="31" max="31" width="11.7109375" style="128" customWidth="1"/>
    <col min="32" max="34" width="11.7109375" style="59" customWidth="1"/>
    <col min="35" max="36" width="11.7109375" style="59" hidden="1" customWidth="1"/>
    <col min="37" max="37" width="11.7109375" style="128" customWidth="1"/>
    <col min="38" max="45" width="11.7109375" style="59" customWidth="1"/>
    <col min="46" max="16384" width="8.85546875" style="59"/>
  </cols>
  <sheetData>
    <row r="1" spans="1:37" s="5" customFormat="1" ht="6.6" customHeight="1">
      <c r="A1" s="7"/>
      <c r="B1" s="4"/>
      <c r="C1" s="4"/>
      <c r="D1" s="4"/>
      <c r="F1" s="4"/>
      <c r="G1" s="127"/>
      <c r="H1" s="6"/>
      <c r="I1" s="6"/>
      <c r="J1" s="6"/>
      <c r="K1" s="6"/>
      <c r="L1" s="6"/>
      <c r="M1" s="157"/>
      <c r="N1" s="6"/>
      <c r="O1" s="6"/>
      <c r="P1" s="6"/>
      <c r="Q1" s="6"/>
      <c r="R1" s="6"/>
      <c r="S1" s="157"/>
      <c r="T1" s="6"/>
      <c r="U1" s="6"/>
      <c r="V1" s="6"/>
      <c r="W1" s="6"/>
      <c r="X1" s="6"/>
      <c r="Y1" s="157"/>
      <c r="Z1" s="6"/>
      <c r="AA1" s="6"/>
      <c r="AB1" s="6"/>
      <c r="AC1" s="6"/>
      <c r="AD1" s="6"/>
      <c r="AE1" s="157"/>
      <c r="AF1" s="6"/>
      <c r="AG1" s="6"/>
      <c r="AK1" s="127"/>
    </row>
    <row r="2" spans="1:37" s="8" customFormat="1" ht="30" customHeight="1">
      <c r="A2" s="101" t="s">
        <v>75</v>
      </c>
      <c r="G2" s="127"/>
      <c r="M2" s="127"/>
      <c r="S2" s="127"/>
      <c r="Y2" s="127"/>
      <c r="AE2" s="127"/>
      <c r="AK2" s="127"/>
    </row>
    <row r="3" spans="1:37" s="8" customFormat="1" ht="9" customHeight="1">
      <c r="A3" s="9"/>
      <c r="G3" s="127"/>
      <c r="M3" s="127"/>
      <c r="S3" s="127"/>
      <c r="Y3" s="127"/>
      <c r="AE3" s="127"/>
      <c r="AK3" s="127"/>
    </row>
    <row r="4" spans="1:37" s="107" customFormat="1" ht="30" hidden="1" customHeight="1">
      <c r="A4" s="101"/>
      <c r="B4" s="310" t="s">
        <v>76</v>
      </c>
      <c r="C4" s="310"/>
      <c r="D4" s="311"/>
      <c r="E4" s="102" t="s">
        <v>43</v>
      </c>
      <c r="F4" s="103" t="s">
        <v>66</v>
      </c>
      <c r="G4" s="151" t="s">
        <v>135</v>
      </c>
      <c r="H4" s="104" t="s">
        <v>68</v>
      </c>
      <c r="I4" s="104" t="s">
        <v>69</v>
      </c>
      <c r="J4" s="104" t="s">
        <v>70</v>
      </c>
      <c r="K4" s="103" t="s">
        <v>71</v>
      </c>
      <c r="L4" s="105"/>
      <c r="M4" s="158"/>
      <c r="S4" s="156"/>
      <c r="Y4" s="156"/>
      <c r="AE4" s="156"/>
      <c r="AK4" s="156"/>
    </row>
    <row r="5" spans="1:37" s="107" customFormat="1" ht="30" hidden="1" customHeight="1">
      <c r="A5" s="101"/>
      <c r="B5" s="312"/>
      <c r="C5" s="312"/>
      <c r="D5" s="313"/>
      <c r="E5" s="108" t="s">
        <v>72</v>
      </c>
      <c r="F5" s="109" t="str">
        <f>F45</f>
        <v/>
      </c>
      <c r="G5" s="152" t="str">
        <f>L45</f>
        <v/>
      </c>
      <c r="H5" s="109" t="str">
        <f>R45</f>
        <v/>
      </c>
      <c r="I5" s="109" t="str">
        <f>X45</f>
        <v/>
      </c>
      <c r="J5" s="109" t="str">
        <f>AD45</f>
        <v/>
      </c>
      <c r="K5" s="109" t="str">
        <f>AJ45</f>
        <v/>
      </c>
      <c r="L5" s="314"/>
      <c r="M5" s="314"/>
      <c r="N5" s="314"/>
      <c r="S5" s="156"/>
      <c r="Y5" s="156"/>
      <c r="AE5" s="156"/>
      <c r="AK5" s="156"/>
    </row>
    <row r="6" spans="1:37" s="8" customFormat="1" ht="11.1" customHeight="1">
      <c r="A6" s="9"/>
      <c r="G6" s="127"/>
      <c r="L6" s="28"/>
      <c r="M6" s="127"/>
      <c r="S6" s="127"/>
      <c r="Y6" s="127"/>
      <c r="AE6" s="127"/>
      <c r="AK6" s="127"/>
    </row>
    <row r="7" spans="1:37" s="110" customFormat="1" ht="18.75" customHeight="1">
      <c r="B7" s="111" t="s">
        <v>73</v>
      </c>
      <c r="G7" s="153"/>
      <c r="M7" s="153"/>
      <c r="S7" s="153"/>
      <c r="Y7" s="153"/>
      <c r="AE7" s="153"/>
      <c r="AK7" s="153"/>
    </row>
    <row r="8" spans="1:37" s="110" customFormat="1" ht="18.75" customHeight="1">
      <c r="B8" s="309" t="s">
        <v>95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E8" s="153"/>
      <c r="AK8" s="153"/>
    </row>
    <row r="9" spans="1:37" s="110" customFormat="1" ht="18.75" customHeight="1">
      <c r="B9" s="308" t="s">
        <v>204</v>
      </c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153"/>
      <c r="AE9" s="153"/>
      <c r="AK9" s="153"/>
    </row>
    <row r="10" spans="1:37" s="110" customFormat="1" ht="18.75" customHeight="1">
      <c r="B10" s="308" t="s">
        <v>137</v>
      </c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153"/>
      <c r="AE10" s="153"/>
      <c r="AK10" s="153"/>
    </row>
    <row r="11" spans="1:37" s="110" customFormat="1" ht="18.75" customHeight="1">
      <c r="B11" s="308" t="s">
        <v>138</v>
      </c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153"/>
      <c r="AE11" s="153"/>
      <c r="AK11" s="153"/>
    </row>
    <row r="12" spans="1:37" s="110" customFormat="1" ht="18.75" customHeight="1">
      <c r="B12" s="308" t="s">
        <v>136</v>
      </c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153"/>
      <c r="AE12" s="153"/>
      <c r="AK12" s="153"/>
    </row>
    <row r="13" spans="1:37" s="110" customFormat="1" ht="18.75" customHeight="1">
      <c r="B13" s="309" t="s">
        <v>103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153"/>
      <c r="AE13" s="153"/>
      <c r="AK13" s="153"/>
    </row>
    <row r="14" spans="1:37" s="56" customFormat="1" ht="15" customHeight="1">
      <c r="B14" s="58"/>
      <c r="G14" s="154"/>
      <c r="M14" s="154"/>
      <c r="S14" s="154"/>
      <c r="Y14" s="154"/>
      <c r="AE14" s="154"/>
      <c r="AK14" s="154"/>
    </row>
    <row r="15" spans="1:37" ht="15" customHeight="1"/>
    <row r="16" spans="1:37" s="114" customFormat="1" ht="13.35" customHeight="1">
      <c r="B16" s="118" t="s">
        <v>106</v>
      </c>
      <c r="C16" s="119"/>
      <c r="D16" s="119"/>
      <c r="E16" s="119"/>
      <c r="F16" s="119"/>
      <c r="G16" s="129"/>
      <c r="H16" s="118" t="s">
        <v>107</v>
      </c>
      <c r="I16" s="119"/>
      <c r="J16" s="119"/>
      <c r="K16" s="119"/>
      <c r="L16" s="119"/>
      <c r="M16" s="129"/>
      <c r="N16" s="118" t="s">
        <v>108</v>
      </c>
      <c r="O16" s="119"/>
      <c r="P16" s="119"/>
      <c r="Q16" s="119"/>
      <c r="R16" s="119"/>
      <c r="S16" s="129"/>
      <c r="T16" s="118" t="s">
        <v>109</v>
      </c>
      <c r="U16" s="119"/>
      <c r="V16" s="119"/>
      <c r="W16" s="119"/>
      <c r="X16" s="119"/>
      <c r="Y16" s="129"/>
      <c r="Z16" s="118" t="s">
        <v>110</v>
      </c>
      <c r="AA16" s="119"/>
      <c r="AB16" s="119"/>
      <c r="AC16" s="119"/>
      <c r="AD16" s="119"/>
      <c r="AE16" s="129"/>
      <c r="AF16" s="118" t="s">
        <v>111</v>
      </c>
      <c r="AG16" s="119"/>
      <c r="AH16" s="119"/>
      <c r="AI16" s="119"/>
      <c r="AJ16" s="119"/>
      <c r="AK16" s="129"/>
    </row>
    <row r="17" spans="2:42" s="13" customFormat="1" ht="5.45" customHeight="1">
      <c r="B17" s="16"/>
      <c r="C17" s="17"/>
      <c r="D17" s="17"/>
      <c r="E17" s="17"/>
      <c r="F17" s="17"/>
      <c r="G17" s="155"/>
      <c r="H17" s="16"/>
      <c r="I17" s="17"/>
      <c r="J17" s="17"/>
      <c r="K17" s="17"/>
      <c r="L17" s="17"/>
      <c r="M17" s="155"/>
      <c r="N17" s="16"/>
      <c r="O17" s="17"/>
      <c r="P17" s="17"/>
      <c r="Q17" s="17"/>
      <c r="R17" s="17"/>
      <c r="S17" s="155"/>
      <c r="T17" s="16"/>
      <c r="U17" s="17"/>
      <c r="V17" s="17"/>
      <c r="W17" s="17"/>
      <c r="X17" s="17"/>
      <c r="Y17" s="155"/>
      <c r="Z17" s="16"/>
      <c r="AA17" s="17"/>
      <c r="AB17" s="17"/>
      <c r="AC17" s="17"/>
      <c r="AD17" s="17"/>
      <c r="AE17" s="155"/>
      <c r="AF17" s="16"/>
      <c r="AG17" s="17"/>
      <c r="AH17" s="17"/>
      <c r="AI17" s="17"/>
      <c r="AJ17" s="17"/>
      <c r="AK17" s="155"/>
    </row>
    <row r="18" spans="2:42" s="114" customFormat="1" ht="33.950000000000003" customHeight="1">
      <c r="B18" s="137" t="s">
        <v>133</v>
      </c>
      <c r="C18" s="116" t="s">
        <v>104</v>
      </c>
      <c r="D18" s="137" t="s">
        <v>134</v>
      </c>
      <c r="E18" s="115" t="s">
        <v>105</v>
      </c>
      <c r="F18" s="117" t="s">
        <v>112</v>
      </c>
      <c r="G18" s="129"/>
      <c r="H18" s="137" t="s">
        <v>133</v>
      </c>
      <c r="I18" s="116" t="s">
        <v>104</v>
      </c>
      <c r="J18" s="137" t="s">
        <v>134</v>
      </c>
      <c r="K18" s="115" t="s">
        <v>105</v>
      </c>
      <c r="L18" s="117" t="s">
        <v>112</v>
      </c>
      <c r="M18" s="129"/>
      <c r="N18" s="137" t="s">
        <v>133</v>
      </c>
      <c r="O18" s="116" t="s">
        <v>104</v>
      </c>
      <c r="P18" s="137" t="s">
        <v>134</v>
      </c>
      <c r="Q18" s="115" t="s">
        <v>105</v>
      </c>
      <c r="R18" s="117" t="s">
        <v>112</v>
      </c>
      <c r="S18" s="129"/>
      <c r="T18" s="137" t="s">
        <v>133</v>
      </c>
      <c r="U18" s="116" t="s">
        <v>104</v>
      </c>
      <c r="V18" s="137" t="s">
        <v>134</v>
      </c>
      <c r="W18" s="115" t="s">
        <v>105</v>
      </c>
      <c r="X18" s="117" t="s">
        <v>112</v>
      </c>
      <c r="Y18" s="129"/>
      <c r="Z18" s="137" t="s">
        <v>133</v>
      </c>
      <c r="AA18" s="116" t="s">
        <v>104</v>
      </c>
      <c r="AB18" s="137" t="s">
        <v>134</v>
      </c>
      <c r="AC18" s="115" t="s">
        <v>105</v>
      </c>
      <c r="AD18" s="117" t="s">
        <v>112</v>
      </c>
      <c r="AE18" s="129"/>
      <c r="AF18" s="137" t="s">
        <v>133</v>
      </c>
      <c r="AG18" s="116" t="s">
        <v>104</v>
      </c>
      <c r="AH18" s="137" t="s">
        <v>134</v>
      </c>
      <c r="AI18" s="115" t="s">
        <v>105</v>
      </c>
      <c r="AJ18" s="117" t="s">
        <v>112</v>
      </c>
      <c r="AK18" s="129"/>
    </row>
    <row r="19" spans="2:42" s="8" customFormat="1" ht="18" customHeight="1">
      <c r="B19" s="172" t="s">
        <v>190</v>
      </c>
      <c r="C19" s="172">
        <v>4</v>
      </c>
      <c r="D19" s="172" t="s">
        <v>191</v>
      </c>
      <c r="E19" s="29"/>
      <c r="F19" s="124"/>
      <c r="G19" s="127"/>
      <c r="H19" s="172" t="s">
        <v>190</v>
      </c>
      <c r="I19" s="172">
        <v>4</v>
      </c>
      <c r="J19" s="172" t="s">
        <v>191</v>
      </c>
      <c r="K19" s="29"/>
      <c r="L19" s="125"/>
      <c r="M19" s="127"/>
      <c r="N19" s="172" t="s">
        <v>190</v>
      </c>
      <c r="O19" s="172">
        <v>4</v>
      </c>
      <c r="P19" s="172" t="s">
        <v>191</v>
      </c>
      <c r="Q19" s="29"/>
      <c r="R19" s="125"/>
      <c r="S19" s="127"/>
      <c r="T19" s="172" t="s">
        <v>190</v>
      </c>
      <c r="U19" s="172">
        <v>4</v>
      </c>
      <c r="V19" s="172" t="s">
        <v>191</v>
      </c>
      <c r="W19" s="29"/>
      <c r="X19" s="125"/>
      <c r="Y19" s="127"/>
      <c r="Z19" s="172" t="s">
        <v>190</v>
      </c>
      <c r="AA19" s="172">
        <v>4</v>
      </c>
      <c r="AB19" s="172" t="s">
        <v>191</v>
      </c>
      <c r="AC19" s="29"/>
      <c r="AD19" s="125"/>
      <c r="AE19" s="127"/>
      <c r="AF19" s="172" t="s">
        <v>190</v>
      </c>
      <c r="AG19" s="172">
        <v>4</v>
      </c>
      <c r="AH19" s="172" t="s">
        <v>191</v>
      </c>
      <c r="AI19" s="29"/>
      <c r="AJ19" s="125"/>
      <c r="AK19" s="127"/>
    </row>
    <row r="20" spans="2:42" s="8" customFormat="1" ht="18" customHeight="1">
      <c r="B20" s="85"/>
      <c r="C20" s="85"/>
      <c r="D20" s="85"/>
      <c r="E20" s="29" t="str">
        <f t="shared" ref="E20:E44" si="0">IF(ISERROR(VLOOKUP(D20,$AN$26:$AO$37,2,0)),"",VLOOKUP(D20,$AN$26:$AO$37,2,0))</f>
        <v/>
      </c>
      <c r="F20" s="125" t="str">
        <f>IF(ISERROR(1-NORMDIST(E20,$AO$41,$AO$42,1)),"",(1-NORMDIST(E20,$AO$41,$AO$42,1)))</f>
        <v/>
      </c>
      <c r="G20" s="127" t="str">
        <f t="shared" ref="G20:G44" si="1">IF(ISERROR(C20*F20),"",C20*F20)</f>
        <v/>
      </c>
      <c r="H20" s="85"/>
      <c r="I20" s="85"/>
      <c r="J20" s="85"/>
      <c r="K20" s="29" t="str">
        <f t="shared" ref="K20:K44" si="2">IF(ISERROR(VLOOKUP(J20,$AN$26:$AO$37,2,0)),"",VLOOKUP(J20,$AN$26:$AO$37,2,0))</f>
        <v/>
      </c>
      <c r="L20" s="125" t="str">
        <f t="shared" ref="L20:L44" si="3">IF(ISERROR(1-NORMDIST(K20,$AO$41,$AO$42,1)),"",(1-NORMDIST(K20,$AO$41,$AO$42,1)))</f>
        <v/>
      </c>
      <c r="M20" s="127" t="str">
        <f t="shared" ref="M20:M44" si="4">IF(ISERROR(I20*L20),"",I20*L20)</f>
        <v/>
      </c>
      <c r="N20" s="85"/>
      <c r="O20" s="85"/>
      <c r="P20" s="85"/>
      <c r="Q20" s="29" t="str">
        <f t="shared" ref="Q20:Q44" si="5">IF(ISERROR(VLOOKUP(P20,$AN$26:$AO$37,2,0)),"",VLOOKUP(P20,$AN$26:$AO$37,2,0))</f>
        <v/>
      </c>
      <c r="R20" s="125" t="str">
        <f t="shared" ref="R20:R44" si="6">IF(ISERROR(1-NORMDIST(Q20,$AO$41,$AO$42,1)),"",(1-NORMDIST(Q20,$AO$41,$AO$42,1)))</f>
        <v/>
      </c>
      <c r="S20" s="127" t="str">
        <f t="shared" ref="S20:S44" si="7">IF(ISERROR(O20*R20),"",O20*R20)</f>
        <v/>
      </c>
      <c r="T20" s="85"/>
      <c r="U20" s="85"/>
      <c r="V20" s="85"/>
      <c r="W20" s="29" t="str">
        <f t="shared" ref="W20:W44" si="8">IF(ISERROR(VLOOKUP(V20,$AN$26:$AO$37,2,0)),"",VLOOKUP(V20,$AN$26:$AO$37,2,0))</f>
        <v/>
      </c>
      <c r="X20" s="125" t="str">
        <f t="shared" ref="X20:X44" si="9">IF(ISERROR(1-NORMDIST(W20,$AO$41,$AO$42,1)),"",(1-NORMDIST(W20,$AO$41,$AO$42,1)))</f>
        <v/>
      </c>
      <c r="Y20" s="127" t="str">
        <f t="shared" ref="Y20:Y44" si="10">IF(ISERROR(U20*X20),"",U20*X20)</f>
        <v/>
      </c>
      <c r="Z20" s="85"/>
      <c r="AA20" s="85"/>
      <c r="AB20" s="85"/>
      <c r="AC20" s="29" t="str">
        <f t="shared" ref="AC20:AC44" si="11">IF(ISERROR(VLOOKUP(AB20,$AN$26:$AO$37,2,0)),"",VLOOKUP(AB20,$AN$26:$AO$37,2,0))</f>
        <v/>
      </c>
      <c r="AD20" s="125" t="str">
        <f t="shared" ref="AD20:AD44" si="12">IF(ISERROR(1-NORMDIST(AC20,$AO$41,$AO$42,1)),"",(1-NORMDIST(AC20,$AO$41,$AO$42,1)))</f>
        <v/>
      </c>
      <c r="AE20" s="127" t="str">
        <f t="shared" ref="AE20:AE44" si="13">IF(ISERROR(AA20*AD20),"",AA20*AD20)</f>
        <v/>
      </c>
      <c r="AF20" s="85"/>
      <c r="AG20" s="85"/>
      <c r="AH20" s="85"/>
      <c r="AI20" s="29" t="str">
        <f t="shared" ref="AI20:AI44" si="14">IF(ISERROR(VLOOKUP(AH20,$AN$26:$AO$37,2,0)),"",VLOOKUP(AH20,$AN$26:$AO$37,2,0))</f>
        <v/>
      </c>
      <c r="AJ20" s="125" t="str">
        <f t="shared" ref="AJ20:AJ44" si="15">IF(ISERROR(1-NORMDIST(AI20,$AO$41,$AO$42,1)),"",(1-NORMDIST(AI20,$AO$41,$AO$42,1)))</f>
        <v/>
      </c>
      <c r="AK20" s="127" t="str">
        <f t="shared" ref="AK20:AK44" si="16">IF(ISERROR(AG20*AJ20),"",AG20*AJ20)</f>
        <v/>
      </c>
    </row>
    <row r="21" spans="2:42" s="8" customFormat="1" ht="18" customHeight="1">
      <c r="B21" s="85"/>
      <c r="C21" s="85"/>
      <c r="D21" s="85"/>
      <c r="E21" s="29" t="str">
        <f t="shared" si="0"/>
        <v/>
      </c>
      <c r="F21" s="125" t="str">
        <f t="shared" ref="F21:F43" si="17">IF(ISERROR(1-NORMDIST(E21,$AO$41,$AO$42,1)),"",(1-NORMDIST(E21,$AO$41,$AO$42,1)))</f>
        <v/>
      </c>
      <c r="G21" s="127" t="str">
        <f t="shared" si="1"/>
        <v/>
      </c>
      <c r="H21" s="85"/>
      <c r="I21" s="85"/>
      <c r="J21" s="85"/>
      <c r="K21" s="29" t="str">
        <f t="shared" si="2"/>
        <v/>
      </c>
      <c r="L21" s="125" t="str">
        <f t="shared" si="3"/>
        <v/>
      </c>
      <c r="M21" s="127" t="str">
        <f t="shared" si="4"/>
        <v/>
      </c>
      <c r="N21" s="85"/>
      <c r="O21" s="85"/>
      <c r="P21" s="85"/>
      <c r="Q21" s="29" t="str">
        <f t="shared" si="5"/>
        <v/>
      </c>
      <c r="R21" s="125" t="str">
        <f t="shared" si="6"/>
        <v/>
      </c>
      <c r="S21" s="127" t="str">
        <f t="shared" si="7"/>
        <v/>
      </c>
      <c r="T21" s="85"/>
      <c r="U21" s="85"/>
      <c r="V21" s="85"/>
      <c r="W21" s="29" t="str">
        <f t="shared" si="8"/>
        <v/>
      </c>
      <c r="X21" s="125" t="str">
        <f t="shared" si="9"/>
        <v/>
      </c>
      <c r="Y21" s="127" t="str">
        <f t="shared" si="10"/>
        <v/>
      </c>
      <c r="Z21" s="85"/>
      <c r="AA21" s="85"/>
      <c r="AB21" s="85"/>
      <c r="AC21" s="29" t="str">
        <f t="shared" si="11"/>
        <v/>
      </c>
      <c r="AD21" s="125" t="str">
        <f t="shared" si="12"/>
        <v/>
      </c>
      <c r="AE21" s="127" t="str">
        <f t="shared" si="13"/>
        <v/>
      </c>
      <c r="AF21" s="85"/>
      <c r="AG21" s="85"/>
      <c r="AH21" s="85"/>
      <c r="AI21" s="29" t="str">
        <f t="shared" si="14"/>
        <v/>
      </c>
      <c r="AJ21" s="125" t="str">
        <f t="shared" si="15"/>
        <v/>
      </c>
      <c r="AK21" s="127" t="str">
        <f t="shared" si="16"/>
        <v/>
      </c>
    </row>
    <row r="22" spans="2:42" s="8" customFormat="1" ht="18" customHeight="1">
      <c r="B22" s="85"/>
      <c r="C22" s="85"/>
      <c r="D22" s="85"/>
      <c r="E22" s="29" t="str">
        <f t="shared" si="0"/>
        <v/>
      </c>
      <c r="F22" s="125" t="str">
        <f t="shared" si="17"/>
        <v/>
      </c>
      <c r="G22" s="127" t="str">
        <f t="shared" si="1"/>
        <v/>
      </c>
      <c r="H22" s="85"/>
      <c r="I22" s="85"/>
      <c r="J22" s="85"/>
      <c r="K22" s="29" t="str">
        <f t="shared" si="2"/>
        <v/>
      </c>
      <c r="L22" s="125" t="str">
        <f t="shared" si="3"/>
        <v/>
      </c>
      <c r="M22" s="127" t="str">
        <f t="shared" si="4"/>
        <v/>
      </c>
      <c r="N22" s="85"/>
      <c r="O22" s="85"/>
      <c r="P22" s="85"/>
      <c r="Q22" s="29" t="str">
        <f t="shared" si="5"/>
        <v/>
      </c>
      <c r="R22" s="125" t="str">
        <f t="shared" si="6"/>
        <v/>
      </c>
      <c r="S22" s="127" t="str">
        <f t="shared" si="7"/>
        <v/>
      </c>
      <c r="T22" s="85"/>
      <c r="U22" s="85"/>
      <c r="V22" s="85"/>
      <c r="W22" s="29" t="str">
        <f t="shared" si="8"/>
        <v/>
      </c>
      <c r="X22" s="125" t="str">
        <f t="shared" si="9"/>
        <v/>
      </c>
      <c r="Y22" s="127" t="str">
        <f t="shared" si="10"/>
        <v/>
      </c>
      <c r="Z22" s="85"/>
      <c r="AA22" s="85"/>
      <c r="AB22" s="85"/>
      <c r="AC22" s="29" t="str">
        <f t="shared" si="11"/>
        <v/>
      </c>
      <c r="AD22" s="125" t="str">
        <f t="shared" si="12"/>
        <v/>
      </c>
      <c r="AE22" s="127" t="str">
        <f t="shared" si="13"/>
        <v/>
      </c>
      <c r="AF22" s="85"/>
      <c r="AG22" s="85"/>
      <c r="AH22" s="85"/>
      <c r="AI22" s="29" t="str">
        <f t="shared" si="14"/>
        <v/>
      </c>
      <c r="AJ22" s="125" t="str">
        <f t="shared" si="15"/>
        <v/>
      </c>
      <c r="AK22" s="127" t="str">
        <f t="shared" si="16"/>
        <v/>
      </c>
    </row>
    <row r="23" spans="2:42" s="8" customFormat="1" ht="18" customHeight="1">
      <c r="B23" s="85"/>
      <c r="C23" s="85"/>
      <c r="D23" s="85"/>
      <c r="E23" s="29" t="str">
        <f t="shared" si="0"/>
        <v/>
      </c>
      <c r="F23" s="125" t="str">
        <f t="shared" si="17"/>
        <v/>
      </c>
      <c r="G23" s="127" t="str">
        <f t="shared" si="1"/>
        <v/>
      </c>
      <c r="H23" s="85"/>
      <c r="I23" s="85"/>
      <c r="J23" s="85"/>
      <c r="K23" s="29" t="str">
        <f t="shared" si="2"/>
        <v/>
      </c>
      <c r="L23" s="125" t="str">
        <f t="shared" si="3"/>
        <v/>
      </c>
      <c r="M23" s="127" t="str">
        <f t="shared" si="4"/>
        <v/>
      </c>
      <c r="N23" s="85"/>
      <c r="O23" s="85"/>
      <c r="P23" s="85"/>
      <c r="Q23" s="29" t="str">
        <f t="shared" si="5"/>
        <v/>
      </c>
      <c r="R23" s="125" t="str">
        <f t="shared" si="6"/>
        <v/>
      </c>
      <c r="S23" s="127" t="str">
        <f t="shared" si="7"/>
        <v/>
      </c>
      <c r="T23" s="85"/>
      <c r="U23" s="85"/>
      <c r="V23" s="85"/>
      <c r="W23" s="29" t="str">
        <f t="shared" si="8"/>
        <v/>
      </c>
      <c r="X23" s="125" t="str">
        <f t="shared" si="9"/>
        <v/>
      </c>
      <c r="Y23" s="127" t="str">
        <f t="shared" si="10"/>
        <v/>
      </c>
      <c r="Z23" s="85"/>
      <c r="AA23" s="85"/>
      <c r="AB23" s="85"/>
      <c r="AC23" s="29" t="str">
        <f t="shared" si="11"/>
        <v/>
      </c>
      <c r="AD23" s="125" t="str">
        <f t="shared" si="12"/>
        <v/>
      </c>
      <c r="AE23" s="127" t="str">
        <f t="shared" si="13"/>
        <v/>
      </c>
      <c r="AF23" s="85"/>
      <c r="AG23" s="85"/>
      <c r="AH23" s="85"/>
      <c r="AI23" s="29" t="str">
        <f t="shared" si="14"/>
        <v/>
      </c>
      <c r="AJ23" s="125" t="str">
        <f t="shared" si="15"/>
        <v/>
      </c>
      <c r="AK23" s="127" t="str">
        <f t="shared" si="16"/>
        <v/>
      </c>
      <c r="AM23" s="127"/>
      <c r="AN23" s="127"/>
      <c r="AO23" s="127"/>
      <c r="AP23" s="127"/>
    </row>
    <row r="24" spans="2:42" s="8" customFormat="1" ht="18" customHeight="1">
      <c r="B24" s="85"/>
      <c r="C24" s="85"/>
      <c r="D24" s="85"/>
      <c r="E24" s="29" t="str">
        <f t="shared" si="0"/>
        <v/>
      </c>
      <c r="F24" s="125" t="str">
        <f t="shared" si="17"/>
        <v/>
      </c>
      <c r="G24" s="127" t="str">
        <f t="shared" si="1"/>
        <v/>
      </c>
      <c r="H24" s="85"/>
      <c r="I24" s="85"/>
      <c r="J24" s="85"/>
      <c r="K24" s="29" t="str">
        <f t="shared" si="2"/>
        <v/>
      </c>
      <c r="L24" s="125" t="str">
        <f t="shared" si="3"/>
        <v/>
      </c>
      <c r="M24" s="127" t="str">
        <f t="shared" si="4"/>
        <v/>
      </c>
      <c r="N24" s="85"/>
      <c r="O24" s="85"/>
      <c r="P24" s="85"/>
      <c r="Q24" s="29" t="str">
        <f t="shared" si="5"/>
        <v/>
      </c>
      <c r="R24" s="125" t="str">
        <f t="shared" si="6"/>
        <v/>
      </c>
      <c r="S24" s="127" t="str">
        <f t="shared" si="7"/>
        <v/>
      </c>
      <c r="T24" s="85"/>
      <c r="U24" s="85"/>
      <c r="V24" s="85"/>
      <c r="W24" s="29" t="str">
        <f t="shared" si="8"/>
        <v/>
      </c>
      <c r="X24" s="125" t="str">
        <f t="shared" si="9"/>
        <v/>
      </c>
      <c r="Y24" s="127" t="str">
        <f t="shared" si="10"/>
        <v/>
      </c>
      <c r="Z24" s="85"/>
      <c r="AA24" s="85"/>
      <c r="AB24" s="85"/>
      <c r="AC24" s="29" t="str">
        <f t="shared" si="11"/>
        <v/>
      </c>
      <c r="AD24" s="125" t="str">
        <f t="shared" si="12"/>
        <v/>
      </c>
      <c r="AE24" s="127" t="str">
        <f t="shared" si="13"/>
        <v/>
      </c>
      <c r="AF24" s="85"/>
      <c r="AG24" s="85"/>
      <c r="AH24" s="85"/>
      <c r="AI24" s="29" t="str">
        <f t="shared" si="14"/>
        <v/>
      </c>
      <c r="AJ24" s="125" t="str">
        <f t="shared" si="15"/>
        <v/>
      </c>
      <c r="AK24" s="127" t="str">
        <f t="shared" si="16"/>
        <v/>
      </c>
      <c r="AM24" s="127"/>
      <c r="AN24" s="127"/>
      <c r="AO24" s="127"/>
      <c r="AP24" s="127"/>
    </row>
    <row r="25" spans="2:42" s="8" customFormat="1" ht="18" customHeight="1">
      <c r="B25" s="85"/>
      <c r="C25" s="85"/>
      <c r="D25" s="85"/>
      <c r="E25" s="29" t="str">
        <f t="shared" si="0"/>
        <v/>
      </c>
      <c r="F25" s="125" t="str">
        <f t="shared" si="17"/>
        <v/>
      </c>
      <c r="G25" s="127" t="str">
        <f t="shared" si="1"/>
        <v/>
      </c>
      <c r="H25" s="85"/>
      <c r="I25" s="85"/>
      <c r="J25" s="85"/>
      <c r="K25" s="29" t="str">
        <f t="shared" si="2"/>
        <v/>
      </c>
      <c r="L25" s="125" t="str">
        <f t="shared" si="3"/>
        <v/>
      </c>
      <c r="M25" s="127" t="str">
        <f t="shared" si="4"/>
        <v/>
      </c>
      <c r="N25" s="85"/>
      <c r="O25" s="85"/>
      <c r="P25" s="85"/>
      <c r="Q25" s="29" t="str">
        <f t="shared" si="5"/>
        <v/>
      </c>
      <c r="R25" s="125" t="str">
        <f t="shared" si="6"/>
        <v/>
      </c>
      <c r="S25" s="127" t="str">
        <f t="shared" si="7"/>
        <v/>
      </c>
      <c r="T25" s="85"/>
      <c r="U25" s="85"/>
      <c r="V25" s="85"/>
      <c r="W25" s="29" t="str">
        <f t="shared" si="8"/>
        <v/>
      </c>
      <c r="X25" s="125" t="str">
        <f t="shared" si="9"/>
        <v/>
      </c>
      <c r="Y25" s="127" t="str">
        <f t="shared" si="10"/>
        <v/>
      </c>
      <c r="Z25" s="85"/>
      <c r="AA25" s="85"/>
      <c r="AB25" s="85"/>
      <c r="AC25" s="29" t="str">
        <f t="shared" si="11"/>
        <v/>
      </c>
      <c r="AD25" s="125" t="str">
        <f t="shared" si="12"/>
        <v/>
      </c>
      <c r="AE25" s="127" t="str">
        <f t="shared" si="13"/>
        <v/>
      </c>
      <c r="AF25" s="85"/>
      <c r="AG25" s="85"/>
      <c r="AH25" s="85"/>
      <c r="AI25" s="29" t="str">
        <f t="shared" si="14"/>
        <v/>
      </c>
      <c r="AJ25" s="125" t="str">
        <f t="shared" si="15"/>
        <v/>
      </c>
      <c r="AK25" s="127" t="str">
        <f t="shared" si="16"/>
        <v/>
      </c>
      <c r="AM25" s="127"/>
      <c r="AN25" s="127"/>
      <c r="AO25" s="127"/>
      <c r="AP25" s="127"/>
    </row>
    <row r="26" spans="2:42" s="8" customFormat="1" ht="18" customHeight="1">
      <c r="B26" s="85"/>
      <c r="C26" s="85"/>
      <c r="D26" s="85"/>
      <c r="E26" s="29" t="str">
        <f t="shared" si="0"/>
        <v/>
      </c>
      <c r="F26" s="125" t="str">
        <f t="shared" si="17"/>
        <v/>
      </c>
      <c r="G26" s="127" t="str">
        <f t="shared" si="1"/>
        <v/>
      </c>
      <c r="H26" s="85"/>
      <c r="I26" s="85"/>
      <c r="J26" s="85"/>
      <c r="K26" s="29" t="str">
        <f t="shared" si="2"/>
        <v/>
      </c>
      <c r="L26" s="125" t="str">
        <f t="shared" si="3"/>
        <v/>
      </c>
      <c r="M26" s="127" t="str">
        <f t="shared" si="4"/>
        <v/>
      </c>
      <c r="N26" s="85"/>
      <c r="O26" s="85"/>
      <c r="P26" s="85"/>
      <c r="Q26" s="29" t="str">
        <f t="shared" si="5"/>
        <v/>
      </c>
      <c r="R26" s="125" t="str">
        <f t="shared" si="6"/>
        <v/>
      </c>
      <c r="S26" s="127" t="str">
        <f t="shared" si="7"/>
        <v/>
      </c>
      <c r="T26" s="85"/>
      <c r="U26" s="85"/>
      <c r="V26" s="85"/>
      <c r="W26" s="29" t="str">
        <f t="shared" si="8"/>
        <v/>
      </c>
      <c r="X26" s="125" t="str">
        <f t="shared" si="9"/>
        <v/>
      </c>
      <c r="Y26" s="127" t="str">
        <f t="shared" si="10"/>
        <v/>
      </c>
      <c r="Z26" s="85"/>
      <c r="AA26" s="85"/>
      <c r="AB26" s="85"/>
      <c r="AC26" s="29" t="str">
        <f t="shared" si="11"/>
        <v/>
      </c>
      <c r="AD26" s="125" t="str">
        <f t="shared" si="12"/>
        <v/>
      </c>
      <c r="AE26" s="127" t="str">
        <f t="shared" si="13"/>
        <v/>
      </c>
      <c r="AF26" s="85"/>
      <c r="AG26" s="85"/>
      <c r="AH26" s="85"/>
      <c r="AI26" s="29" t="str">
        <f t="shared" si="14"/>
        <v/>
      </c>
      <c r="AJ26" s="125" t="str">
        <f t="shared" si="15"/>
        <v/>
      </c>
      <c r="AK26" s="127" t="str">
        <f t="shared" si="16"/>
        <v/>
      </c>
      <c r="AM26" s="127"/>
      <c r="AN26" s="127" t="s">
        <v>114</v>
      </c>
      <c r="AO26" s="127">
        <v>55</v>
      </c>
      <c r="AP26" s="127"/>
    </row>
    <row r="27" spans="2:42" s="8" customFormat="1" ht="18" customHeight="1">
      <c r="B27" s="85"/>
      <c r="C27" s="85"/>
      <c r="D27" s="85"/>
      <c r="E27" s="29" t="str">
        <f t="shared" si="0"/>
        <v/>
      </c>
      <c r="F27" s="125" t="str">
        <f t="shared" si="17"/>
        <v/>
      </c>
      <c r="G27" s="127" t="str">
        <f t="shared" si="1"/>
        <v/>
      </c>
      <c r="H27" s="85"/>
      <c r="I27" s="85"/>
      <c r="J27" s="85"/>
      <c r="K27" s="29" t="str">
        <f t="shared" si="2"/>
        <v/>
      </c>
      <c r="L27" s="125" t="str">
        <f t="shared" si="3"/>
        <v/>
      </c>
      <c r="M27" s="127" t="str">
        <f t="shared" si="4"/>
        <v/>
      </c>
      <c r="N27" s="85"/>
      <c r="O27" s="85"/>
      <c r="P27" s="85"/>
      <c r="Q27" s="29" t="str">
        <f t="shared" si="5"/>
        <v/>
      </c>
      <c r="R27" s="125" t="str">
        <f t="shared" si="6"/>
        <v/>
      </c>
      <c r="S27" s="127" t="str">
        <f t="shared" si="7"/>
        <v/>
      </c>
      <c r="T27" s="85"/>
      <c r="U27" s="85"/>
      <c r="V27" s="85"/>
      <c r="W27" s="29" t="str">
        <f t="shared" si="8"/>
        <v/>
      </c>
      <c r="X27" s="125" t="str">
        <f t="shared" si="9"/>
        <v/>
      </c>
      <c r="Y27" s="127" t="str">
        <f t="shared" si="10"/>
        <v/>
      </c>
      <c r="Z27" s="85"/>
      <c r="AA27" s="85"/>
      <c r="AB27" s="85"/>
      <c r="AC27" s="29" t="str">
        <f t="shared" si="11"/>
        <v/>
      </c>
      <c r="AD27" s="125" t="str">
        <f t="shared" si="12"/>
        <v/>
      </c>
      <c r="AE27" s="127" t="str">
        <f t="shared" si="13"/>
        <v/>
      </c>
      <c r="AF27" s="85"/>
      <c r="AG27" s="85"/>
      <c r="AH27" s="85"/>
      <c r="AI27" s="29" t="str">
        <f t="shared" si="14"/>
        <v/>
      </c>
      <c r="AJ27" s="125" t="str">
        <f t="shared" si="15"/>
        <v/>
      </c>
      <c r="AK27" s="127" t="str">
        <f t="shared" si="16"/>
        <v/>
      </c>
      <c r="AM27" s="127"/>
      <c r="AN27" s="127" t="s">
        <v>115</v>
      </c>
      <c r="AO27" s="127">
        <v>65</v>
      </c>
      <c r="AP27" s="127"/>
    </row>
    <row r="28" spans="2:42" s="8" customFormat="1" ht="18" customHeight="1">
      <c r="B28" s="85"/>
      <c r="C28" s="85"/>
      <c r="D28" s="85"/>
      <c r="E28" s="29" t="str">
        <f t="shared" si="0"/>
        <v/>
      </c>
      <c r="F28" s="125" t="str">
        <f t="shared" si="17"/>
        <v/>
      </c>
      <c r="G28" s="127" t="str">
        <f t="shared" si="1"/>
        <v/>
      </c>
      <c r="H28" s="85"/>
      <c r="I28" s="85"/>
      <c r="J28" s="85"/>
      <c r="K28" s="29" t="str">
        <f t="shared" si="2"/>
        <v/>
      </c>
      <c r="L28" s="125" t="str">
        <f t="shared" si="3"/>
        <v/>
      </c>
      <c r="M28" s="127" t="str">
        <f t="shared" si="4"/>
        <v/>
      </c>
      <c r="N28" s="85"/>
      <c r="O28" s="85"/>
      <c r="P28" s="85"/>
      <c r="Q28" s="29" t="str">
        <f t="shared" si="5"/>
        <v/>
      </c>
      <c r="R28" s="125" t="str">
        <f t="shared" si="6"/>
        <v/>
      </c>
      <c r="S28" s="127" t="str">
        <f t="shared" si="7"/>
        <v/>
      </c>
      <c r="T28" s="85"/>
      <c r="U28" s="85"/>
      <c r="V28" s="85"/>
      <c r="W28" s="29" t="str">
        <f t="shared" si="8"/>
        <v/>
      </c>
      <c r="X28" s="125" t="str">
        <f t="shared" si="9"/>
        <v/>
      </c>
      <c r="Y28" s="127" t="str">
        <f t="shared" si="10"/>
        <v/>
      </c>
      <c r="Z28" s="85"/>
      <c r="AA28" s="85"/>
      <c r="AB28" s="85"/>
      <c r="AC28" s="29" t="str">
        <f t="shared" si="11"/>
        <v/>
      </c>
      <c r="AD28" s="125" t="str">
        <f t="shared" si="12"/>
        <v/>
      </c>
      <c r="AE28" s="127" t="str">
        <f t="shared" si="13"/>
        <v/>
      </c>
      <c r="AF28" s="85"/>
      <c r="AG28" s="85"/>
      <c r="AH28" s="85"/>
      <c r="AI28" s="29" t="str">
        <f t="shared" si="14"/>
        <v/>
      </c>
      <c r="AJ28" s="125" t="str">
        <f t="shared" si="15"/>
        <v/>
      </c>
      <c r="AK28" s="127" t="str">
        <f t="shared" si="16"/>
        <v/>
      </c>
      <c r="AM28" s="127"/>
      <c r="AN28" s="127" t="s">
        <v>116</v>
      </c>
      <c r="AO28" s="127">
        <v>75</v>
      </c>
      <c r="AP28" s="127"/>
    </row>
    <row r="29" spans="2:42" s="8" customFormat="1" ht="18" customHeight="1">
      <c r="B29" s="85"/>
      <c r="C29" s="85"/>
      <c r="D29" s="85"/>
      <c r="E29" s="29" t="str">
        <f t="shared" si="0"/>
        <v/>
      </c>
      <c r="F29" s="125" t="str">
        <f t="shared" si="17"/>
        <v/>
      </c>
      <c r="G29" s="127" t="str">
        <f t="shared" si="1"/>
        <v/>
      </c>
      <c r="H29" s="85"/>
      <c r="I29" s="85"/>
      <c r="J29" s="85"/>
      <c r="K29" s="29" t="str">
        <f t="shared" si="2"/>
        <v/>
      </c>
      <c r="L29" s="125" t="str">
        <f t="shared" si="3"/>
        <v/>
      </c>
      <c r="M29" s="127" t="str">
        <f t="shared" si="4"/>
        <v/>
      </c>
      <c r="N29" s="85"/>
      <c r="O29" s="85"/>
      <c r="P29" s="85"/>
      <c r="Q29" s="29" t="str">
        <f t="shared" si="5"/>
        <v/>
      </c>
      <c r="R29" s="125" t="str">
        <f t="shared" si="6"/>
        <v/>
      </c>
      <c r="S29" s="127" t="str">
        <f t="shared" si="7"/>
        <v/>
      </c>
      <c r="T29" s="85"/>
      <c r="U29" s="85"/>
      <c r="V29" s="85"/>
      <c r="W29" s="29" t="str">
        <f t="shared" si="8"/>
        <v/>
      </c>
      <c r="X29" s="125" t="str">
        <f t="shared" si="9"/>
        <v/>
      </c>
      <c r="Y29" s="127" t="str">
        <f t="shared" si="10"/>
        <v/>
      </c>
      <c r="Z29" s="85"/>
      <c r="AA29" s="85"/>
      <c r="AB29" s="85"/>
      <c r="AC29" s="29" t="str">
        <f t="shared" si="11"/>
        <v/>
      </c>
      <c r="AD29" s="125" t="str">
        <f t="shared" si="12"/>
        <v/>
      </c>
      <c r="AE29" s="127" t="str">
        <f t="shared" si="13"/>
        <v/>
      </c>
      <c r="AF29" s="85"/>
      <c r="AG29" s="85"/>
      <c r="AH29" s="85"/>
      <c r="AI29" s="29" t="str">
        <f t="shared" si="14"/>
        <v/>
      </c>
      <c r="AJ29" s="125" t="str">
        <f t="shared" si="15"/>
        <v/>
      </c>
      <c r="AK29" s="127" t="str">
        <f t="shared" si="16"/>
        <v/>
      </c>
      <c r="AM29" s="127"/>
      <c r="AN29" s="127" t="s">
        <v>117</v>
      </c>
      <c r="AO29" s="127">
        <v>85</v>
      </c>
      <c r="AP29" s="127"/>
    </row>
    <row r="30" spans="2:42" s="8" customFormat="1" ht="18" customHeight="1">
      <c r="B30" s="85"/>
      <c r="C30" s="85"/>
      <c r="D30" s="85"/>
      <c r="E30" s="29" t="str">
        <f t="shared" ref="E30:E36" si="18">IF(ISERROR(VLOOKUP(D30,$AN$26:$AO$37,2,0)),"",VLOOKUP(D30,$AN$26:$AO$37,2,0))</f>
        <v/>
      </c>
      <c r="F30" s="125" t="str">
        <f t="shared" ref="F30:F36" si="19">IF(ISERROR(1-NORMDIST(E30,$AO$41,$AO$42,1)),"",(1-NORMDIST(E30,$AO$41,$AO$42,1)))</f>
        <v/>
      </c>
      <c r="G30" s="127" t="str">
        <f t="shared" ref="G30:G36" si="20">IF(ISERROR(C30*F30),"",C30*F30)</f>
        <v/>
      </c>
      <c r="H30" s="85"/>
      <c r="I30" s="85"/>
      <c r="J30" s="85"/>
      <c r="K30" s="29" t="str">
        <f t="shared" ref="K30:K36" si="21">IF(ISERROR(VLOOKUP(J30,$AN$26:$AO$37,2,0)),"",VLOOKUP(J30,$AN$26:$AO$37,2,0))</f>
        <v/>
      </c>
      <c r="L30" s="125" t="str">
        <f t="shared" ref="L30:L36" si="22">IF(ISERROR(1-NORMDIST(K30,$AO$41,$AO$42,1)),"",(1-NORMDIST(K30,$AO$41,$AO$42,1)))</f>
        <v/>
      </c>
      <c r="M30" s="127" t="str">
        <f t="shared" ref="M30:M36" si="23">IF(ISERROR(I30*L30),"",I30*L30)</f>
        <v/>
      </c>
      <c r="N30" s="85"/>
      <c r="O30" s="85"/>
      <c r="P30" s="85"/>
      <c r="Q30" s="29" t="str">
        <f t="shared" ref="Q30:Q36" si="24">IF(ISERROR(VLOOKUP(P30,$AN$26:$AO$37,2,0)),"",VLOOKUP(P30,$AN$26:$AO$37,2,0))</f>
        <v/>
      </c>
      <c r="R30" s="125" t="str">
        <f t="shared" ref="R30:R36" si="25">IF(ISERROR(1-NORMDIST(Q30,$AO$41,$AO$42,1)),"",(1-NORMDIST(Q30,$AO$41,$AO$42,1)))</f>
        <v/>
      </c>
      <c r="S30" s="127" t="str">
        <f t="shared" ref="S30:S36" si="26">IF(ISERROR(O30*R30),"",O30*R30)</f>
        <v/>
      </c>
      <c r="T30" s="85"/>
      <c r="U30" s="85"/>
      <c r="V30" s="85"/>
      <c r="W30" s="29" t="str">
        <f t="shared" ref="W30:W36" si="27">IF(ISERROR(VLOOKUP(V30,$AN$26:$AO$37,2,0)),"",VLOOKUP(V30,$AN$26:$AO$37,2,0))</f>
        <v/>
      </c>
      <c r="X30" s="125" t="str">
        <f t="shared" ref="X30:X36" si="28">IF(ISERROR(1-NORMDIST(W30,$AO$41,$AO$42,1)),"",(1-NORMDIST(W30,$AO$41,$AO$42,1)))</f>
        <v/>
      </c>
      <c r="Y30" s="127" t="str">
        <f t="shared" ref="Y30:Y36" si="29">IF(ISERROR(U30*X30),"",U30*X30)</f>
        <v/>
      </c>
      <c r="Z30" s="85"/>
      <c r="AA30" s="85"/>
      <c r="AB30" s="85"/>
      <c r="AC30" s="29" t="str">
        <f t="shared" ref="AC30:AC36" si="30">IF(ISERROR(VLOOKUP(AB30,$AN$26:$AO$37,2,0)),"",VLOOKUP(AB30,$AN$26:$AO$37,2,0))</f>
        <v/>
      </c>
      <c r="AD30" s="125" t="str">
        <f t="shared" ref="AD30:AD36" si="31">IF(ISERROR(1-NORMDIST(AC30,$AO$41,$AO$42,1)),"",(1-NORMDIST(AC30,$AO$41,$AO$42,1)))</f>
        <v/>
      </c>
      <c r="AE30" s="127" t="str">
        <f t="shared" ref="AE30:AE36" si="32">IF(ISERROR(AA30*AD30),"",AA30*AD30)</f>
        <v/>
      </c>
      <c r="AF30" s="85"/>
      <c r="AG30" s="85"/>
      <c r="AH30" s="85"/>
      <c r="AI30" s="29" t="str">
        <f t="shared" ref="AI30:AI36" si="33">IF(ISERROR(VLOOKUP(AH30,$AN$26:$AO$37,2,0)),"",VLOOKUP(AH30,$AN$26:$AO$37,2,0))</f>
        <v/>
      </c>
      <c r="AJ30" s="125" t="str">
        <f t="shared" ref="AJ30:AJ36" si="34">IF(ISERROR(1-NORMDIST(AI30,$AO$41,$AO$42,1)),"",(1-NORMDIST(AI30,$AO$41,$AO$42,1)))</f>
        <v/>
      </c>
      <c r="AK30" s="127" t="str">
        <f t="shared" ref="AK30:AK36" si="35">IF(ISERROR(AG30*AJ30),"",AG30*AJ30)</f>
        <v/>
      </c>
      <c r="AM30" s="127"/>
      <c r="AN30" s="127"/>
      <c r="AO30" s="127"/>
      <c r="AP30" s="127"/>
    </row>
    <row r="31" spans="2:42" s="8" customFormat="1" ht="18" customHeight="1">
      <c r="B31" s="85"/>
      <c r="C31" s="85"/>
      <c r="D31" s="85"/>
      <c r="E31" s="29" t="str">
        <f t="shared" si="18"/>
        <v/>
      </c>
      <c r="F31" s="125" t="str">
        <f t="shared" si="19"/>
        <v/>
      </c>
      <c r="G31" s="127" t="str">
        <f t="shared" si="20"/>
        <v/>
      </c>
      <c r="H31" s="85"/>
      <c r="I31" s="85"/>
      <c r="J31" s="85"/>
      <c r="K31" s="29" t="str">
        <f t="shared" si="21"/>
        <v/>
      </c>
      <c r="L31" s="125" t="str">
        <f t="shared" si="22"/>
        <v/>
      </c>
      <c r="M31" s="127" t="str">
        <f t="shared" si="23"/>
        <v/>
      </c>
      <c r="N31" s="85"/>
      <c r="O31" s="85"/>
      <c r="P31" s="85"/>
      <c r="Q31" s="29" t="str">
        <f t="shared" si="24"/>
        <v/>
      </c>
      <c r="R31" s="125" t="str">
        <f t="shared" si="25"/>
        <v/>
      </c>
      <c r="S31" s="127" t="str">
        <f t="shared" si="26"/>
        <v/>
      </c>
      <c r="T31" s="85"/>
      <c r="U31" s="85"/>
      <c r="V31" s="85"/>
      <c r="W31" s="29" t="str">
        <f t="shared" si="27"/>
        <v/>
      </c>
      <c r="X31" s="125" t="str">
        <f t="shared" si="28"/>
        <v/>
      </c>
      <c r="Y31" s="127" t="str">
        <f t="shared" si="29"/>
        <v/>
      </c>
      <c r="Z31" s="85"/>
      <c r="AA31" s="85"/>
      <c r="AB31" s="85"/>
      <c r="AC31" s="29" t="str">
        <f t="shared" si="30"/>
        <v/>
      </c>
      <c r="AD31" s="125" t="str">
        <f t="shared" si="31"/>
        <v/>
      </c>
      <c r="AE31" s="127" t="str">
        <f t="shared" si="32"/>
        <v/>
      </c>
      <c r="AF31" s="85"/>
      <c r="AG31" s="85"/>
      <c r="AH31" s="85"/>
      <c r="AI31" s="29" t="str">
        <f t="shared" si="33"/>
        <v/>
      </c>
      <c r="AJ31" s="125" t="str">
        <f t="shared" si="34"/>
        <v/>
      </c>
      <c r="AK31" s="127" t="str">
        <f t="shared" si="35"/>
        <v/>
      </c>
      <c r="AM31" s="127"/>
      <c r="AN31" s="127"/>
      <c r="AO31" s="127"/>
      <c r="AP31" s="127"/>
    </row>
    <row r="32" spans="2:42" s="8" customFormat="1" ht="18" customHeight="1">
      <c r="B32" s="85"/>
      <c r="C32" s="85"/>
      <c r="D32" s="85"/>
      <c r="E32" s="29" t="str">
        <f t="shared" si="18"/>
        <v/>
      </c>
      <c r="F32" s="125" t="str">
        <f t="shared" si="19"/>
        <v/>
      </c>
      <c r="G32" s="127" t="str">
        <f t="shared" si="20"/>
        <v/>
      </c>
      <c r="H32" s="85"/>
      <c r="I32" s="85"/>
      <c r="J32" s="85"/>
      <c r="K32" s="29" t="str">
        <f t="shared" si="21"/>
        <v/>
      </c>
      <c r="L32" s="125" t="str">
        <f t="shared" si="22"/>
        <v/>
      </c>
      <c r="M32" s="127" t="str">
        <f t="shared" si="23"/>
        <v/>
      </c>
      <c r="N32" s="85"/>
      <c r="O32" s="85"/>
      <c r="P32" s="85"/>
      <c r="Q32" s="29" t="str">
        <f t="shared" si="24"/>
        <v/>
      </c>
      <c r="R32" s="125" t="str">
        <f t="shared" si="25"/>
        <v/>
      </c>
      <c r="S32" s="127" t="str">
        <f t="shared" si="26"/>
        <v/>
      </c>
      <c r="T32" s="85"/>
      <c r="U32" s="85"/>
      <c r="V32" s="85"/>
      <c r="W32" s="29" t="str">
        <f t="shared" si="27"/>
        <v/>
      </c>
      <c r="X32" s="125" t="str">
        <f t="shared" si="28"/>
        <v/>
      </c>
      <c r="Y32" s="127" t="str">
        <f t="shared" si="29"/>
        <v/>
      </c>
      <c r="Z32" s="85"/>
      <c r="AA32" s="85"/>
      <c r="AB32" s="85"/>
      <c r="AC32" s="29" t="str">
        <f t="shared" si="30"/>
        <v/>
      </c>
      <c r="AD32" s="125" t="str">
        <f t="shared" si="31"/>
        <v/>
      </c>
      <c r="AE32" s="127" t="str">
        <f t="shared" si="32"/>
        <v/>
      </c>
      <c r="AF32" s="85"/>
      <c r="AG32" s="85"/>
      <c r="AH32" s="85"/>
      <c r="AI32" s="29" t="str">
        <f t="shared" si="33"/>
        <v/>
      </c>
      <c r="AJ32" s="125" t="str">
        <f t="shared" si="34"/>
        <v/>
      </c>
      <c r="AK32" s="127" t="str">
        <f t="shared" si="35"/>
        <v/>
      </c>
      <c r="AM32" s="127"/>
      <c r="AN32" s="127"/>
      <c r="AO32" s="127"/>
      <c r="AP32" s="127"/>
    </row>
    <row r="33" spans="1:42" s="8" customFormat="1" ht="18" customHeight="1">
      <c r="B33" s="85"/>
      <c r="C33" s="85"/>
      <c r="D33" s="85"/>
      <c r="E33" s="29" t="str">
        <f t="shared" si="18"/>
        <v/>
      </c>
      <c r="F33" s="125" t="str">
        <f t="shared" si="19"/>
        <v/>
      </c>
      <c r="G33" s="127" t="str">
        <f t="shared" si="20"/>
        <v/>
      </c>
      <c r="H33" s="85"/>
      <c r="I33" s="85"/>
      <c r="J33" s="85"/>
      <c r="K33" s="29" t="str">
        <f t="shared" si="21"/>
        <v/>
      </c>
      <c r="L33" s="125" t="str">
        <f t="shared" si="22"/>
        <v/>
      </c>
      <c r="M33" s="127" t="str">
        <f t="shared" si="23"/>
        <v/>
      </c>
      <c r="N33" s="85"/>
      <c r="O33" s="85"/>
      <c r="P33" s="85"/>
      <c r="Q33" s="29" t="str">
        <f t="shared" si="24"/>
        <v/>
      </c>
      <c r="R33" s="125" t="str">
        <f t="shared" si="25"/>
        <v/>
      </c>
      <c r="S33" s="127" t="str">
        <f t="shared" si="26"/>
        <v/>
      </c>
      <c r="T33" s="85"/>
      <c r="U33" s="85"/>
      <c r="V33" s="85"/>
      <c r="W33" s="29" t="str">
        <f t="shared" si="27"/>
        <v/>
      </c>
      <c r="X33" s="125" t="str">
        <f t="shared" si="28"/>
        <v/>
      </c>
      <c r="Y33" s="127" t="str">
        <f t="shared" si="29"/>
        <v/>
      </c>
      <c r="Z33" s="85"/>
      <c r="AA33" s="85"/>
      <c r="AB33" s="85"/>
      <c r="AC33" s="29" t="str">
        <f t="shared" si="30"/>
        <v/>
      </c>
      <c r="AD33" s="125" t="str">
        <f t="shared" si="31"/>
        <v/>
      </c>
      <c r="AE33" s="127" t="str">
        <f t="shared" si="32"/>
        <v/>
      </c>
      <c r="AF33" s="85"/>
      <c r="AG33" s="85"/>
      <c r="AH33" s="85"/>
      <c r="AI33" s="29" t="str">
        <f t="shared" si="33"/>
        <v/>
      </c>
      <c r="AJ33" s="125" t="str">
        <f t="shared" si="34"/>
        <v/>
      </c>
      <c r="AK33" s="127" t="str">
        <f t="shared" si="35"/>
        <v/>
      </c>
      <c r="AM33" s="127"/>
      <c r="AN33" s="127" t="s">
        <v>114</v>
      </c>
      <c r="AO33" s="127">
        <v>55</v>
      </c>
      <c r="AP33" s="127"/>
    </row>
    <row r="34" spans="1:42" s="8" customFormat="1" ht="18" customHeight="1">
      <c r="B34" s="85"/>
      <c r="C34" s="85"/>
      <c r="D34" s="85"/>
      <c r="E34" s="29" t="str">
        <f t="shared" si="18"/>
        <v/>
      </c>
      <c r="F34" s="125" t="str">
        <f t="shared" si="19"/>
        <v/>
      </c>
      <c r="G34" s="127" t="str">
        <f t="shared" si="20"/>
        <v/>
      </c>
      <c r="H34" s="85"/>
      <c r="I34" s="85"/>
      <c r="J34" s="85"/>
      <c r="K34" s="29" t="str">
        <f t="shared" si="21"/>
        <v/>
      </c>
      <c r="L34" s="125" t="str">
        <f t="shared" si="22"/>
        <v/>
      </c>
      <c r="M34" s="127" t="str">
        <f t="shared" si="23"/>
        <v/>
      </c>
      <c r="N34" s="85"/>
      <c r="O34" s="85"/>
      <c r="P34" s="85"/>
      <c r="Q34" s="29" t="str">
        <f t="shared" si="24"/>
        <v/>
      </c>
      <c r="R34" s="125" t="str">
        <f t="shared" si="25"/>
        <v/>
      </c>
      <c r="S34" s="127" t="str">
        <f t="shared" si="26"/>
        <v/>
      </c>
      <c r="T34" s="85"/>
      <c r="U34" s="85"/>
      <c r="V34" s="85"/>
      <c r="W34" s="29" t="str">
        <f t="shared" si="27"/>
        <v/>
      </c>
      <c r="X34" s="125" t="str">
        <f t="shared" si="28"/>
        <v/>
      </c>
      <c r="Y34" s="127" t="str">
        <f t="shared" si="29"/>
        <v/>
      </c>
      <c r="Z34" s="85"/>
      <c r="AA34" s="85"/>
      <c r="AB34" s="85"/>
      <c r="AC34" s="29" t="str">
        <f t="shared" si="30"/>
        <v/>
      </c>
      <c r="AD34" s="125" t="str">
        <f t="shared" si="31"/>
        <v/>
      </c>
      <c r="AE34" s="127" t="str">
        <f t="shared" si="32"/>
        <v/>
      </c>
      <c r="AF34" s="85"/>
      <c r="AG34" s="85"/>
      <c r="AH34" s="85"/>
      <c r="AI34" s="29" t="str">
        <f t="shared" si="33"/>
        <v/>
      </c>
      <c r="AJ34" s="125" t="str">
        <f t="shared" si="34"/>
        <v/>
      </c>
      <c r="AK34" s="127" t="str">
        <f t="shared" si="35"/>
        <v/>
      </c>
      <c r="AM34" s="127"/>
      <c r="AN34" s="127" t="s">
        <v>115</v>
      </c>
      <c r="AO34" s="127">
        <v>65</v>
      </c>
      <c r="AP34" s="127"/>
    </row>
    <row r="35" spans="1:42" s="8" customFormat="1" ht="18" customHeight="1">
      <c r="B35" s="85"/>
      <c r="C35" s="85"/>
      <c r="D35" s="85"/>
      <c r="E35" s="29" t="str">
        <f t="shared" si="18"/>
        <v/>
      </c>
      <c r="F35" s="125" t="str">
        <f t="shared" si="19"/>
        <v/>
      </c>
      <c r="G35" s="127" t="str">
        <f t="shared" si="20"/>
        <v/>
      </c>
      <c r="H35" s="85"/>
      <c r="I35" s="85"/>
      <c r="J35" s="85"/>
      <c r="K35" s="29" t="str">
        <f t="shared" si="21"/>
        <v/>
      </c>
      <c r="L35" s="125" t="str">
        <f t="shared" si="22"/>
        <v/>
      </c>
      <c r="M35" s="127" t="str">
        <f t="shared" si="23"/>
        <v/>
      </c>
      <c r="N35" s="85"/>
      <c r="O35" s="85"/>
      <c r="P35" s="85"/>
      <c r="Q35" s="29" t="str">
        <f t="shared" si="24"/>
        <v/>
      </c>
      <c r="R35" s="125" t="str">
        <f t="shared" si="25"/>
        <v/>
      </c>
      <c r="S35" s="127" t="str">
        <f t="shared" si="26"/>
        <v/>
      </c>
      <c r="T35" s="85"/>
      <c r="U35" s="85"/>
      <c r="V35" s="85"/>
      <c r="W35" s="29" t="str">
        <f t="shared" si="27"/>
        <v/>
      </c>
      <c r="X35" s="125" t="str">
        <f t="shared" si="28"/>
        <v/>
      </c>
      <c r="Y35" s="127" t="str">
        <f t="shared" si="29"/>
        <v/>
      </c>
      <c r="Z35" s="85"/>
      <c r="AA35" s="85"/>
      <c r="AB35" s="85"/>
      <c r="AC35" s="29" t="str">
        <f t="shared" si="30"/>
        <v/>
      </c>
      <c r="AD35" s="125" t="str">
        <f t="shared" si="31"/>
        <v/>
      </c>
      <c r="AE35" s="127" t="str">
        <f t="shared" si="32"/>
        <v/>
      </c>
      <c r="AF35" s="85"/>
      <c r="AG35" s="85"/>
      <c r="AH35" s="85"/>
      <c r="AI35" s="29" t="str">
        <f t="shared" si="33"/>
        <v/>
      </c>
      <c r="AJ35" s="125" t="str">
        <f t="shared" si="34"/>
        <v/>
      </c>
      <c r="AK35" s="127" t="str">
        <f t="shared" si="35"/>
        <v/>
      </c>
      <c r="AM35" s="127"/>
      <c r="AN35" s="127" t="s">
        <v>116</v>
      </c>
      <c r="AO35" s="127">
        <v>75</v>
      </c>
      <c r="AP35" s="127"/>
    </row>
    <row r="36" spans="1:42" s="8" customFormat="1" ht="18" customHeight="1">
      <c r="B36" s="85"/>
      <c r="C36" s="85"/>
      <c r="D36" s="85"/>
      <c r="E36" s="29" t="str">
        <f t="shared" si="18"/>
        <v/>
      </c>
      <c r="F36" s="125" t="str">
        <f t="shared" si="19"/>
        <v/>
      </c>
      <c r="G36" s="127" t="str">
        <f t="shared" si="20"/>
        <v/>
      </c>
      <c r="H36" s="85"/>
      <c r="I36" s="85"/>
      <c r="J36" s="85"/>
      <c r="K36" s="29" t="str">
        <f t="shared" si="21"/>
        <v/>
      </c>
      <c r="L36" s="125" t="str">
        <f t="shared" si="22"/>
        <v/>
      </c>
      <c r="M36" s="127" t="str">
        <f t="shared" si="23"/>
        <v/>
      </c>
      <c r="N36" s="85"/>
      <c r="O36" s="85"/>
      <c r="P36" s="85"/>
      <c r="Q36" s="29" t="str">
        <f t="shared" si="24"/>
        <v/>
      </c>
      <c r="R36" s="125" t="str">
        <f t="shared" si="25"/>
        <v/>
      </c>
      <c r="S36" s="127" t="str">
        <f t="shared" si="26"/>
        <v/>
      </c>
      <c r="T36" s="85"/>
      <c r="U36" s="85"/>
      <c r="V36" s="85"/>
      <c r="W36" s="29" t="str">
        <f t="shared" si="27"/>
        <v/>
      </c>
      <c r="X36" s="125" t="str">
        <f t="shared" si="28"/>
        <v/>
      </c>
      <c r="Y36" s="127" t="str">
        <f t="shared" si="29"/>
        <v/>
      </c>
      <c r="Z36" s="85"/>
      <c r="AA36" s="85"/>
      <c r="AB36" s="85"/>
      <c r="AC36" s="29" t="str">
        <f t="shared" si="30"/>
        <v/>
      </c>
      <c r="AD36" s="125" t="str">
        <f t="shared" si="31"/>
        <v/>
      </c>
      <c r="AE36" s="127" t="str">
        <f t="shared" si="32"/>
        <v/>
      </c>
      <c r="AF36" s="85"/>
      <c r="AG36" s="85"/>
      <c r="AH36" s="85"/>
      <c r="AI36" s="29" t="str">
        <f t="shared" si="33"/>
        <v/>
      </c>
      <c r="AJ36" s="125" t="str">
        <f t="shared" si="34"/>
        <v/>
      </c>
      <c r="AK36" s="127" t="str">
        <f t="shared" si="35"/>
        <v/>
      </c>
      <c r="AM36" s="127"/>
      <c r="AN36" s="127" t="s">
        <v>117</v>
      </c>
      <c r="AO36" s="127">
        <v>85</v>
      </c>
      <c r="AP36" s="127"/>
    </row>
    <row r="37" spans="1:42" s="8" customFormat="1" ht="18" customHeight="1">
      <c r="B37" s="85"/>
      <c r="C37" s="85"/>
      <c r="D37" s="85"/>
      <c r="E37" s="29" t="str">
        <f t="shared" si="0"/>
        <v/>
      </c>
      <c r="F37" s="125" t="str">
        <f t="shared" si="17"/>
        <v/>
      </c>
      <c r="G37" s="127" t="str">
        <f t="shared" si="1"/>
        <v/>
      </c>
      <c r="H37" s="85"/>
      <c r="I37" s="85"/>
      <c r="J37" s="85"/>
      <c r="K37" s="29" t="str">
        <f t="shared" si="2"/>
        <v/>
      </c>
      <c r="L37" s="125" t="str">
        <f t="shared" si="3"/>
        <v/>
      </c>
      <c r="M37" s="127" t="str">
        <f t="shared" si="4"/>
        <v/>
      </c>
      <c r="N37" s="85"/>
      <c r="O37" s="85"/>
      <c r="P37" s="85"/>
      <c r="Q37" s="29" t="str">
        <f t="shared" si="5"/>
        <v/>
      </c>
      <c r="R37" s="125" t="str">
        <f t="shared" si="6"/>
        <v/>
      </c>
      <c r="S37" s="127" t="str">
        <f t="shared" si="7"/>
        <v/>
      </c>
      <c r="T37" s="85"/>
      <c r="U37" s="85"/>
      <c r="V37" s="85"/>
      <c r="W37" s="29" t="str">
        <f t="shared" si="8"/>
        <v/>
      </c>
      <c r="X37" s="125" t="str">
        <f t="shared" si="9"/>
        <v/>
      </c>
      <c r="Y37" s="127" t="str">
        <f t="shared" si="10"/>
        <v/>
      </c>
      <c r="Z37" s="85"/>
      <c r="AA37" s="85"/>
      <c r="AB37" s="85"/>
      <c r="AC37" s="29" t="str">
        <f t="shared" si="11"/>
        <v/>
      </c>
      <c r="AD37" s="125" t="str">
        <f t="shared" si="12"/>
        <v/>
      </c>
      <c r="AE37" s="127" t="str">
        <f t="shared" si="13"/>
        <v/>
      </c>
      <c r="AF37" s="85"/>
      <c r="AG37" s="85"/>
      <c r="AH37" s="85"/>
      <c r="AI37" s="29" t="str">
        <f t="shared" si="14"/>
        <v/>
      </c>
      <c r="AJ37" s="125" t="str">
        <f t="shared" si="15"/>
        <v/>
      </c>
      <c r="AK37" s="127" t="str">
        <f t="shared" si="16"/>
        <v/>
      </c>
      <c r="AM37" s="127"/>
      <c r="AN37" s="127" t="s">
        <v>118</v>
      </c>
      <c r="AO37" s="127">
        <v>95</v>
      </c>
      <c r="AP37" s="127"/>
    </row>
    <row r="38" spans="1:42" s="8" customFormat="1" ht="18" customHeight="1">
      <c r="B38" s="85"/>
      <c r="C38" s="85"/>
      <c r="D38" s="85"/>
      <c r="E38" s="29" t="str">
        <f t="shared" si="0"/>
        <v/>
      </c>
      <c r="F38" s="125" t="str">
        <f t="shared" si="17"/>
        <v/>
      </c>
      <c r="G38" s="127" t="str">
        <f t="shared" si="1"/>
        <v/>
      </c>
      <c r="H38" s="85"/>
      <c r="I38" s="85"/>
      <c r="J38" s="85"/>
      <c r="K38" s="29" t="str">
        <f t="shared" si="2"/>
        <v/>
      </c>
      <c r="L38" s="125" t="str">
        <f t="shared" si="3"/>
        <v/>
      </c>
      <c r="M38" s="127" t="str">
        <f t="shared" si="4"/>
        <v/>
      </c>
      <c r="N38" s="85"/>
      <c r="O38" s="85"/>
      <c r="P38" s="85"/>
      <c r="Q38" s="29" t="str">
        <f t="shared" si="5"/>
        <v/>
      </c>
      <c r="R38" s="125" t="str">
        <f t="shared" si="6"/>
        <v/>
      </c>
      <c r="S38" s="127" t="str">
        <f t="shared" si="7"/>
        <v/>
      </c>
      <c r="T38" s="85"/>
      <c r="U38" s="85"/>
      <c r="V38" s="85"/>
      <c r="W38" s="29" t="str">
        <f t="shared" si="8"/>
        <v/>
      </c>
      <c r="X38" s="125" t="str">
        <f t="shared" si="9"/>
        <v/>
      </c>
      <c r="Y38" s="127" t="str">
        <f t="shared" si="10"/>
        <v/>
      </c>
      <c r="Z38" s="85"/>
      <c r="AA38" s="85"/>
      <c r="AB38" s="85"/>
      <c r="AC38" s="29" t="str">
        <f t="shared" si="11"/>
        <v/>
      </c>
      <c r="AD38" s="125" t="str">
        <f t="shared" si="12"/>
        <v/>
      </c>
      <c r="AE38" s="127" t="str">
        <f t="shared" si="13"/>
        <v/>
      </c>
      <c r="AF38" s="85"/>
      <c r="AG38" s="85"/>
      <c r="AH38" s="85"/>
      <c r="AI38" s="29" t="str">
        <f t="shared" si="14"/>
        <v/>
      </c>
      <c r="AJ38" s="125" t="str">
        <f t="shared" si="15"/>
        <v/>
      </c>
      <c r="AK38" s="127" t="str">
        <f t="shared" si="16"/>
        <v/>
      </c>
      <c r="AM38" s="127"/>
      <c r="AN38" s="127"/>
      <c r="AO38" s="127"/>
      <c r="AP38" s="127"/>
    </row>
    <row r="39" spans="1:42" s="8" customFormat="1" ht="18" customHeight="1">
      <c r="B39" s="85"/>
      <c r="C39" s="85"/>
      <c r="D39" s="85"/>
      <c r="E39" s="29" t="str">
        <f t="shared" si="0"/>
        <v/>
      </c>
      <c r="F39" s="125" t="str">
        <f t="shared" si="17"/>
        <v/>
      </c>
      <c r="G39" s="127" t="str">
        <f t="shared" si="1"/>
        <v/>
      </c>
      <c r="H39" s="85"/>
      <c r="I39" s="85"/>
      <c r="J39" s="85"/>
      <c r="K39" s="29" t="str">
        <f t="shared" si="2"/>
        <v/>
      </c>
      <c r="L39" s="125" t="str">
        <f t="shared" si="3"/>
        <v/>
      </c>
      <c r="M39" s="127" t="str">
        <f t="shared" si="4"/>
        <v/>
      </c>
      <c r="N39" s="85"/>
      <c r="O39" s="85"/>
      <c r="P39" s="85"/>
      <c r="Q39" s="29" t="str">
        <f t="shared" si="5"/>
        <v/>
      </c>
      <c r="R39" s="125" t="str">
        <f t="shared" si="6"/>
        <v/>
      </c>
      <c r="S39" s="127" t="str">
        <f t="shared" si="7"/>
        <v/>
      </c>
      <c r="T39" s="85"/>
      <c r="U39" s="85"/>
      <c r="V39" s="85"/>
      <c r="W39" s="29" t="str">
        <f t="shared" si="8"/>
        <v/>
      </c>
      <c r="X39" s="125" t="str">
        <f t="shared" si="9"/>
        <v/>
      </c>
      <c r="Y39" s="127" t="str">
        <f t="shared" si="10"/>
        <v/>
      </c>
      <c r="Z39" s="85"/>
      <c r="AA39" s="85"/>
      <c r="AB39" s="85"/>
      <c r="AC39" s="29" t="str">
        <f t="shared" si="11"/>
        <v/>
      </c>
      <c r="AD39" s="125" t="str">
        <f t="shared" si="12"/>
        <v/>
      </c>
      <c r="AE39" s="127" t="str">
        <f t="shared" si="13"/>
        <v/>
      </c>
      <c r="AF39" s="85"/>
      <c r="AG39" s="85"/>
      <c r="AH39" s="85"/>
      <c r="AI39" s="29" t="str">
        <f t="shared" si="14"/>
        <v/>
      </c>
      <c r="AJ39" s="125" t="str">
        <f t="shared" si="15"/>
        <v/>
      </c>
      <c r="AK39" s="127" t="str">
        <f t="shared" si="16"/>
        <v/>
      </c>
      <c r="AM39" s="127"/>
      <c r="AN39" s="127"/>
      <c r="AO39" s="127"/>
      <c r="AP39" s="127"/>
    </row>
    <row r="40" spans="1:42" s="8" customFormat="1" ht="18" customHeight="1">
      <c r="B40" s="85"/>
      <c r="C40" s="85"/>
      <c r="D40" s="85"/>
      <c r="E40" s="29" t="str">
        <f t="shared" si="0"/>
        <v/>
      </c>
      <c r="F40" s="125" t="str">
        <f t="shared" si="17"/>
        <v/>
      </c>
      <c r="G40" s="127" t="str">
        <f t="shared" si="1"/>
        <v/>
      </c>
      <c r="H40" s="85"/>
      <c r="I40" s="85"/>
      <c r="J40" s="85"/>
      <c r="K40" s="29" t="str">
        <f t="shared" si="2"/>
        <v/>
      </c>
      <c r="L40" s="125" t="str">
        <f t="shared" si="3"/>
        <v/>
      </c>
      <c r="M40" s="127" t="str">
        <f t="shared" si="4"/>
        <v/>
      </c>
      <c r="N40" s="85"/>
      <c r="O40" s="85"/>
      <c r="P40" s="85"/>
      <c r="Q40" s="29" t="str">
        <f t="shared" si="5"/>
        <v/>
      </c>
      <c r="R40" s="125" t="str">
        <f t="shared" si="6"/>
        <v/>
      </c>
      <c r="S40" s="127" t="str">
        <f t="shared" si="7"/>
        <v/>
      </c>
      <c r="T40" s="85"/>
      <c r="U40" s="85"/>
      <c r="V40" s="85"/>
      <c r="W40" s="29" t="str">
        <f t="shared" si="8"/>
        <v/>
      </c>
      <c r="X40" s="125" t="str">
        <f t="shared" si="9"/>
        <v/>
      </c>
      <c r="Y40" s="127" t="str">
        <f t="shared" si="10"/>
        <v/>
      </c>
      <c r="Z40" s="85"/>
      <c r="AA40" s="85"/>
      <c r="AB40" s="85"/>
      <c r="AC40" s="29" t="str">
        <f t="shared" si="11"/>
        <v/>
      </c>
      <c r="AD40" s="125" t="str">
        <f t="shared" si="12"/>
        <v/>
      </c>
      <c r="AE40" s="127" t="str">
        <f t="shared" si="13"/>
        <v/>
      </c>
      <c r="AF40" s="85"/>
      <c r="AG40" s="85"/>
      <c r="AH40" s="85"/>
      <c r="AI40" s="29" t="str">
        <f t="shared" si="14"/>
        <v/>
      </c>
      <c r="AJ40" s="125" t="str">
        <f t="shared" si="15"/>
        <v/>
      </c>
      <c r="AK40" s="127" t="str">
        <f t="shared" si="16"/>
        <v/>
      </c>
      <c r="AM40" s="127"/>
      <c r="AN40" s="127"/>
      <c r="AO40" s="127"/>
      <c r="AP40" s="127"/>
    </row>
    <row r="41" spans="1:42" s="8" customFormat="1" ht="18" customHeight="1">
      <c r="B41" s="85"/>
      <c r="C41" s="85"/>
      <c r="D41" s="85"/>
      <c r="E41" s="29" t="str">
        <f t="shared" si="0"/>
        <v/>
      </c>
      <c r="F41" s="125" t="str">
        <f t="shared" si="17"/>
        <v/>
      </c>
      <c r="G41" s="127" t="str">
        <f t="shared" si="1"/>
        <v/>
      </c>
      <c r="H41" s="85"/>
      <c r="I41" s="85"/>
      <c r="J41" s="85"/>
      <c r="K41" s="29" t="str">
        <f t="shared" si="2"/>
        <v/>
      </c>
      <c r="L41" s="125" t="str">
        <f t="shared" si="3"/>
        <v/>
      </c>
      <c r="M41" s="127" t="str">
        <f t="shared" si="4"/>
        <v/>
      </c>
      <c r="N41" s="85"/>
      <c r="O41" s="85"/>
      <c r="P41" s="85"/>
      <c r="Q41" s="29" t="str">
        <f t="shared" si="5"/>
        <v/>
      </c>
      <c r="R41" s="125" t="str">
        <f t="shared" si="6"/>
        <v/>
      </c>
      <c r="S41" s="127" t="str">
        <f t="shared" si="7"/>
        <v/>
      </c>
      <c r="T41" s="85"/>
      <c r="U41" s="85"/>
      <c r="V41" s="85"/>
      <c r="W41" s="29" t="str">
        <f t="shared" si="8"/>
        <v/>
      </c>
      <c r="X41" s="125" t="str">
        <f t="shared" si="9"/>
        <v/>
      </c>
      <c r="Y41" s="127" t="str">
        <f t="shared" si="10"/>
        <v/>
      </c>
      <c r="Z41" s="85"/>
      <c r="AA41" s="85"/>
      <c r="AB41" s="85"/>
      <c r="AC41" s="29" t="str">
        <f t="shared" si="11"/>
        <v/>
      </c>
      <c r="AD41" s="125" t="str">
        <f t="shared" si="12"/>
        <v/>
      </c>
      <c r="AE41" s="127" t="str">
        <f t="shared" si="13"/>
        <v/>
      </c>
      <c r="AF41" s="85"/>
      <c r="AG41" s="85"/>
      <c r="AH41" s="85"/>
      <c r="AI41" s="29" t="str">
        <f t="shared" si="14"/>
        <v/>
      </c>
      <c r="AJ41" s="125" t="str">
        <f t="shared" si="15"/>
        <v/>
      </c>
      <c r="AK41" s="127" t="str">
        <f t="shared" si="16"/>
        <v/>
      </c>
      <c r="AM41" s="127"/>
      <c r="AN41" s="127" t="s">
        <v>119</v>
      </c>
      <c r="AO41" s="127">
        <v>70</v>
      </c>
      <c r="AP41" s="127"/>
    </row>
    <row r="42" spans="1:42" s="8" customFormat="1" ht="18" customHeight="1">
      <c r="B42" s="85"/>
      <c r="C42" s="85"/>
      <c r="D42" s="85"/>
      <c r="E42" s="29" t="str">
        <f t="shared" si="0"/>
        <v/>
      </c>
      <c r="F42" s="125" t="str">
        <f t="shared" si="17"/>
        <v/>
      </c>
      <c r="G42" s="127" t="str">
        <f t="shared" si="1"/>
        <v/>
      </c>
      <c r="H42" s="85"/>
      <c r="I42" s="85"/>
      <c r="J42" s="85"/>
      <c r="K42" s="29" t="str">
        <f t="shared" si="2"/>
        <v/>
      </c>
      <c r="L42" s="125" t="str">
        <f t="shared" si="3"/>
        <v/>
      </c>
      <c r="M42" s="127" t="str">
        <f t="shared" si="4"/>
        <v/>
      </c>
      <c r="N42" s="85"/>
      <c r="O42" s="85"/>
      <c r="P42" s="85"/>
      <c r="Q42" s="29" t="str">
        <f t="shared" si="5"/>
        <v/>
      </c>
      <c r="R42" s="125" t="str">
        <f t="shared" si="6"/>
        <v/>
      </c>
      <c r="S42" s="127" t="str">
        <f t="shared" si="7"/>
        <v/>
      </c>
      <c r="T42" s="85"/>
      <c r="U42" s="85"/>
      <c r="V42" s="85"/>
      <c r="W42" s="29" t="str">
        <f t="shared" si="8"/>
        <v/>
      </c>
      <c r="X42" s="125" t="str">
        <f t="shared" si="9"/>
        <v/>
      </c>
      <c r="Y42" s="127" t="str">
        <f t="shared" si="10"/>
        <v/>
      </c>
      <c r="Z42" s="85"/>
      <c r="AA42" s="85"/>
      <c r="AB42" s="85"/>
      <c r="AC42" s="29" t="str">
        <f t="shared" si="11"/>
        <v/>
      </c>
      <c r="AD42" s="125" t="str">
        <f t="shared" si="12"/>
        <v/>
      </c>
      <c r="AE42" s="127" t="str">
        <f t="shared" si="13"/>
        <v/>
      </c>
      <c r="AF42" s="85"/>
      <c r="AG42" s="85"/>
      <c r="AH42" s="85"/>
      <c r="AI42" s="29" t="str">
        <f t="shared" si="14"/>
        <v/>
      </c>
      <c r="AJ42" s="125" t="str">
        <f t="shared" si="15"/>
        <v/>
      </c>
      <c r="AK42" s="127" t="str">
        <f t="shared" si="16"/>
        <v/>
      </c>
      <c r="AM42" s="127"/>
      <c r="AN42" s="127" t="s">
        <v>120</v>
      </c>
      <c r="AO42" s="127">
        <v>15</v>
      </c>
      <c r="AP42" s="127"/>
    </row>
    <row r="43" spans="1:42" s="8" customFormat="1" ht="18" customHeight="1">
      <c r="B43" s="85"/>
      <c r="C43" s="85"/>
      <c r="D43" s="85"/>
      <c r="E43" s="29" t="str">
        <f t="shared" si="0"/>
        <v/>
      </c>
      <c r="F43" s="125" t="str">
        <f t="shared" si="17"/>
        <v/>
      </c>
      <c r="G43" s="127" t="str">
        <f t="shared" si="1"/>
        <v/>
      </c>
      <c r="H43" s="85"/>
      <c r="I43" s="85"/>
      <c r="J43" s="85"/>
      <c r="K43" s="29" t="str">
        <f t="shared" si="2"/>
        <v/>
      </c>
      <c r="L43" s="125" t="str">
        <f t="shared" si="3"/>
        <v/>
      </c>
      <c r="M43" s="127" t="str">
        <f t="shared" si="4"/>
        <v/>
      </c>
      <c r="N43" s="85"/>
      <c r="O43" s="85"/>
      <c r="P43" s="85"/>
      <c r="Q43" s="29" t="str">
        <f t="shared" si="5"/>
        <v/>
      </c>
      <c r="R43" s="125" t="str">
        <f t="shared" si="6"/>
        <v/>
      </c>
      <c r="S43" s="127" t="str">
        <f t="shared" si="7"/>
        <v/>
      </c>
      <c r="T43" s="85"/>
      <c r="U43" s="85"/>
      <c r="V43" s="85"/>
      <c r="W43" s="29" t="str">
        <f t="shared" si="8"/>
        <v/>
      </c>
      <c r="X43" s="125" t="str">
        <f t="shared" si="9"/>
        <v/>
      </c>
      <c r="Y43" s="127" t="str">
        <f t="shared" si="10"/>
        <v/>
      </c>
      <c r="Z43" s="85"/>
      <c r="AA43" s="85"/>
      <c r="AB43" s="85"/>
      <c r="AC43" s="29" t="str">
        <f t="shared" si="11"/>
        <v/>
      </c>
      <c r="AD43" s="125" t="str">
        <f t="shared" si="12"/>
        <v/>
      </c>
      <c r="AE43" s="127" t="str">
        <f t="shared" si="13"/>
        <v/>
      </c>
      <c r="AF43" s="85"/>
      <c r="AG43" s="85"/>
      <c r="AH43" s="85"/>
      <c r="AI43" s="29" t="str">
        <f t="shared" si="14"/>
        <v/>
      </c>
      <c r="AJ43" s="125" t="str">
        <f t="shared" si="15"/>
        <v/>
      </c>
      <c r="AK43" s="127" t="str">
        <f t="shared" si="16"/>
        <v/>
      </c>
      <c r="AM43" s="127"/>
      <c r="AN43" s="127"/>
      <c r="AO43" s="127"/>
      <c r="AP43" s="127"/>
    </row>
    <row r="44" spans="1:42" s="8" customFormat="1" ht="18" customHeight="1">
      <c r="B44" s="85"/>
      <c r="C44" s="85"/>
      <c r="D44" s="85"/>
      <c r="E44" s="29" t="str">
        <f t="shared" si="0"/>
        <v/>
      </c>
      <c r="F44" s="125" t="str">
        <f>IF(ISERROR(1-NORMDIST(E44,$AO$41,$AO$42,1)),"",(1-NORMDIST(E44,$AO$41,$AO$42,1)))</f>
        <v/>
      </c>
      <c r="G44" s="127" t="str">
        <f t="shared" si="1"/>
        <v/>
      </c>
      <c r="H44" s="85"/>
      <c r="I44" s="85"/>
      <c r="J44" s="85"/>
      <c r="K44" s="29" t="str">
        <f t="shared" si="2"/>
        <v/>
      </c>
      <c r="L44" s="125" t="str">
        <f t="shared" si="3"/>
        <v/>
      </c>
      <c r="M44" s="127" t="str">
        <f t="shared" si="4"/>
        <v/>
      </c>
      <c r="N44" s="85"/>
      <c r="O44" s="85"/>
      <c r="P44" s="85"/>
      <c r="Q44" s="29" t="str">
        <f t="shared" si="5"/>
        <v/>
      </c>
      <c r="R44" s="125" t="str">
        <f t="shared" si="6"/>
        <v/>
      </c>
      <c r="S44" s="127" t="str">
        <f t="shared" si="7"/>
        <v/>
      </c>
      <c r="T44" s="85"/>
      <c r="U44" s="85"/>
      <c r="V44" s="85"/>
      <c r="W44" s="29" t="str">
        <f t="shared" si="8"/>
        <v/>
      </c>
      <c r="X44" s="125" t="str">
        <f t="shared" si="9"/>
        <v/>
      </c>
      <c r="Y44" s="127" t="str">
        <f t="shared" si="10"/>
        <v/>
      </c>
      <c r="Z44" s="85"/>
      <c r="AA44" s="85"/>
      <c r="AB44" s="85"/>
      <c r="AC44" s="29" t="str">
        <f t="shared" si="11"/>
        <v/>
      </c>
      <c r="AD44" s="125" t="str">
        <f t="shared" si="12"/>
        <v/>
      </c>
      <c r="AE44" s="127" t="str">
        <f t="shared" si="13"/>
        <v/>
      </c>
      <c r="AF44" s="85"/>
      <c r="AG44" s="85"/>
      <c r="AH44" s="85"/>
      <c r="AI44" s="29" t="str">
        <f t="shared" si="14"/>
        <v/>
      </c>
      <c r="AJ44" s="125" t="str">
        <f t="shared" si="15"/>
        <v/>
      </c>
      <c r="AK44" s="127" t="str">
        <f t="shared" si="16"/>
        <v/>
      </c>
      <c r="AM44" s="127"/>
      <c r="AN44" s="127"/>
      <c r="AO44" s="127"/>
      <c r="AP44" s="127"/>
    </row>
    <row r="45" spans="1:42" s="8" customFormat="1" ht="18" hidden="1" customHeight="1">
      <c r="B45" s="19" t="str">
        <f>COUNTA(B20:B44)&amp;" 과목"</f>
        <v>0 과목</v>
      </c>
      <c r="C45" s="20"/>
      <c r="D45" s="21" t="s">
        <v>22</v>
      </c>
      <c r="E45" s="22"/>
      <c r="F45" s="73" t="str">
        <f>IF(ISERROR(SUM(G20:G44)/SUM(C20:C44)),"",SUM(G20:G44)/SUM(C20:C44))</f>
        <v/>
      </c>
      <c r="G45" s="127"/>
      <c r="H45" s="19" t="str">
        <f>COUNTA(H20:H44)&amp;" 과목"</f>
        <v>0 과목</v>
      </c>
      <c r="I45" s="20"/>
      <c r="J45" s="21" t="s">
        <v>22</v>
      </c>
      <c r="K45" s="22"/>
      <c r="L45" s="73" t="str">
        <f>IF(ISERROR(SUM(M20:M44)/SUM(I20:I44)),"",SUM(M20:M44)/SUM(I20:I44))</f>
        <v/>
      </c>
      <c r="M45" s="127"/>
      <c r="N45" s="19" t="str">
        <f>COUNTA(N20:N44)&amp;" 과목"</f>
        <v>0 과목</v>
      </c>
      <c r="O45" s="20"/>
      <c r="P45" s="21" t="s">
        <v>22</v>
      </c>
      <c r="Q45" s="22"/>
      <c r="R45" s="73" t="str">
        <f>IF(ISERROR(SUM(S20:S44)/SUM(O20:O44)),"",SUM(S20:S44)/SUM(O20:O44))</f>
        <v/>
      </c>
      <c r="S45" s="127"/>
      <c r="T45" s="19" t="str">
        <f>COUNTA(T20:T44)&amp;" 과목"</f>
        <v>0 과목</v>
      </c>
      <c r="U45" s="20"/>
      <c r="V45" s="21" t="s">
        <v>22</v>
      </c>
      <c r="W45" s="22"/>
      <c r="X45" s="73" t="str">
        <f>IF(ISERROR(SUM(Y20:Y44)/SUM(U20:U44)),"",SUM(Y20:Y44)/SUM(U20:U44))</f>
        <v/>
      </c>
      <c r="Y45" s="127"/>
      <c r="Z45" s="19" t="str">
        <f>COUNTA(Z20:Z44)&amp;" 과목"</f>
        <v>0 과목</v>
      </c>
      <c r="AA45" s="20"/>
      <c r="AB45" s="21" t="s">
        <v>22</v>
      </c>
      <c r="AC45" s="22"/>
      <c r="AD45" s="73" t="str">
        <f>IF(ISERROR(SUM(AE20:AE44)/SUM(AA20:AA44)),"",SUM(AE20:AE44)/SUM(AA20:AA44))</f>
        <v/>
      </c>
      <c r="AE45" s="127"/>
      <c r="AF45" s="19" t="str">
        <f>COUNTA(AF20:AF44)&amp;" 과목"</f>
        <v>0 과목</v>
      </c>
      <c r="AG45" s="20"/>
      <c r="AH45" s="21" t="s">
        <v>22</v>
      </c>
      <c r="AI45" s="22"/>
      <c r="AJ45" s="73" t="str">
        <f>IF(ISERROR(SUM(AK20:AK44)/SUM(AG20:AG44)),"",SUM(AK20:AK44)/SUM(AG20:AG44))</f>
        <v/>
      </c>
      <c r="AK45" s="127"/>
      <c r="AM45" s="127"/>
      <c r="AN45" s="127"/>
      <c r="AO45" s="127"/>
      <c r="AP45" s="127"/>
    </row>
    <row r="46" spans="1:42" s="8" customFormat="1" ht="13.35" customHeight="1">
      <c r="B46" s="18"/>
      <c r="C46" s="18"/>
      <c r="D46" s="18"/>
      <c r="E46" s="18"/>
      <c r="F46" s="25"/>
      <c r="G46" s="127"/>
      <c r="H46" s="18"/>
      <c r="I46" s="18"/>
      <c r="J46" s="18"/>
      <c r="K46" s="18"/>
      <c r="L46" s="25"/>
      <c r="M46" s="127"/>
      <c r="N46" s="18"/>
      <c r="O46" s="18"/>
      <c r="P46" s="18"/>
      <c r="Q46" s="18"/>
      <c r="R46" s="25"/>
      <c r="S46" s="127"/>
      <c r="T46" s="18"/>
      <c r="U46" s="18"/>
      <c r="V46" s="18"/>
      <c r="W46" s="18"/>
      <c r="X46" s="25"/>
      <c r="Y46" s="127"/>
      <c r="Z46" s="18"/>
      <c r="AA46" s="18"/>
      <c r="AB46" s="18"/>
      <c r="AC46" s="18"/>
      <c r="AD46" s="25"/>
      <c r="AE46" s="127"/>
      <c r="AF46" s="18"/>
      <c r="AG46" s="18"/>
      <c r="AH46" s="18"/>
      <c r="AI46" s="18"/>
      <c r="AJ46" s="126"/>
      <c r="AK46" s="127"/>
      <c r="AM46" s="127"/>
      <c r="AN46" s="127"/>
      <c r="AO46" s="127"/>
      <c r="AP46" s="127"/>
    </row>
    <row r="47" spans="1:42" s="8" customFormat="1" ht="13.35" customHeight="1">
      <c r="A47" s="18"/>
      <c r="B47" s="18"/>
      <c r="C47" s="18"/>
      <c r="D47" s="18"/>
      <c r="E47" s="25"/>
      <c r="G47" s="156"/>
      <c r="H47" s="18"/>
      <c r="I47" s="18"/>
      <c r="J47" s="18"/>
      <c r="K47" s="25"/>
      <c r="M47" s="156"/>
      <c r="N47" s="18"/>
      <c r="O47" s="18"/>
      <c r="P47" s="18"/>
      <c r="Q47" s="25"/>
      <c r="S47" s="156"/>
      <c r="T47" s="18"/>
      <c r="U47" s="18"/>
      <c r="V47" s="18"/>
      <c r="W47" s="25"/>
      <c r="Y47" s="156"/>
      <c r="Z47" s="18"/>
      <c r="AA47" s="18"/>
      <c r="AB47" s="18"/>
      <c r="AC47" s="25"/>
      <c r="AE47" s="156"/>
      <c r="AF47" s="18"/>
      <c r="AG47" s="18"/>
      <c r="AH47" s="18"/>
      <c r="AI47" s="25"/>
      <c r="AK47" s="127"/>
      <c r="AM47" s="127"/>
      <c r="AN47" s="127"/>
      <c r="AO47" s="127"/>
      <c r="AP47" s="127"/>
    </row>
    <row r="48" spans="1:42" ht="13.35" customHeight="1">
      <c r="AM48" s="128"/>
      <c r="AN48" s="128"/>
      <c r="AO48" s="128"/>
      <c r="AP48" s="128"/>
    </row>
    <row r="50" spans="3:25" ht="13.35" customHeight="1">
      <c r="C50" s="57"/>
      <c r="D50" s="56"/>
      <c r="E50" s="56"/>
      <c r="F50" s="56"/>
      <c r="G50" s="154"/>
      <c r="H50" s="56"/>
      <c r="I50" s="56"/>
      <c r="J50" s="56"/>
      <c r="K50" s="56"/>
      <c r="L50" s="56"/>
      <c r="M50" s="154"/>
      <c r="N50" s="56"/>
      <c r="O50" s="56"/>
      <c r="P50" s="56"/>
      <c r="Q50" s="56"/>
      <c r="R50" s="56"/>
      <c r="S50" s="154"/>
      <c r="T50" s="56"/>
      <c r="U50" s="56"/>
      <c r="V50" s="56"/>
      <c r="W50" s="56"/>
      <c r="X50" s="56"/>
      <c r="Y50" s="154"/>
    </row>
    <row r="51" spans="3:25" ht="13.35" customHeight="1"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6"/>
      <c r="V51" s="316"/>
      <c r="W51" s="316"/>
      <c r="X51" s="316"/>
      <c r="Y51" s="316"/>
    </row>
    <row r="52" spans="3:25" ht="13.35" customHeight="1">
      <c r="C52" s="316"/>
      <c r="D52" s="316"/>
      <c r="E52" s="316"/>
      <c r="F52" s="316"/>
      <c r="G52" s="316"/>
      <c r="H52" s="316"/>
      <c r="I52" s="316"/>
      <c r="J52" s="316"/>
      <c r="K52" s="316"/>
      <c r="L52" s="316"/>
      <c r="M52" s="316"/>
      <c r="N52" s="316"/>
      <c r="O52" s="316"/>
      <c r="P52" s="316"/>
      <c r="Q52" s="316"/>
      <c r="R52" s="316"/>
      <c r="S52" s="316"/>
      <c r="T52" s="316"/>
      <c r="U52" s="316"/>
      <c r="V52" s="316"/>
      <c r="W52" s="316"/>
      <c r="X52" s="316"/>
      <c r="Y52" s="316"/>
    </row>
    <row r="53" spans="3:25" ht="13.35" customHeight="1">
      <c r="C53" s="316"/>
      <c r="D53" s="316"/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6"/>
      <c r="Q53" s="316"/>
      <c r="R53" s="316"/>
      <c r="S53" s="316"/>
      <c r="T53" s="316"/>
      <c r="U53" s="316"/>
      <c r="V53" s="316"/>
      <c r="W53" s="316"/>
      <c r="X53" s="316"/>
      <c r="Y53" s="316"/>
    </row>
    <row r="54" spans="3:25" ht="13.35" customHeight="1">
      <c r="C54" s="316"/>
      <c r="D54" s="316"/>
      <c r="E54" s="316"/>
      <c r="F54" s="316"/>
      <c r="G54" s="316"/>
      <c r="H54" s="316"/>
      <c r="I54" s="316"/>
      <c r="J54" s="316"/>
      <c r="K54" s="316"/>
      <c r="L54" s="316"/>
      <c r="M54" s="316"/>
      <c r="N54" s="316"/>
      <c r="O54" s="316"/>
      <c r="P54" s="316"/>
      <c r="Q54" s="316"/>
      <c r="R54" s="316"/>
      <c r="S54" s="316"/>
      <c r="T54" s="316"/>
      <c r="U54" s="316"/>
      <c r="V54" s="316"/>
      <c r="W54" s="316"/>
      <c r="X54" s="316"/>
      <c r="Y54" s="316"/>
    </row>
    <row r="55" spans="3:25" ht="13.35" customHeight="1"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</row>
  </sheetData>
  <sheetProtection algorithmName="SHA-512" hashValue="GhX1HA1rPJJH0JOhcYpa/klsrQrqD9YrjY+/Hy1eUSLOLq6hI5A5D1otovYez5cbdvNEF/NQcGm5sDiDPMIh7A==" saltValue="RGFMafB4tedoHSOkMEnrQQ==" spinCount="100000" sheet="1" objects="1" scenarios="1" selectLockedCells="1"/>
  <mergeCells count="14">
    <mergeCell ref="B10:X10"/>
    <mergeCell ref="C55:Y55"/>
    <mergeCell ref="B13:X13"/>
    <mergeCell ref="B11:X11"/>
    <mergeCell ref="B12:X12"/>
    <mergeCell ref="C51:Y51"/>
    <mergeCell ref="C52:Y52"/>
    <mergeCell ref="C53:Y53"/>
    <mergeCell ref="C54:Y54"/>
    <mergeCell ref="B8:Z8"/>
    <mergeCell ref="B4:D4"/>
    <mergeCell ref="B5:D5"/>
    <mergeCell ref="L5:N5"/>
    <mergeCell ref="B9:X9"/>
  </mergeCells>
  <phoneticPr fontId="2" type="noConversion"/>
  <dataValidations count="1">
    <dataValidation type="list" allowBlank="1" showInputMessage="1" showErrorMessage="1" sqref="D19:D44 J19:J44 P19:P44 V19:V44 AB19:AB44 AH19:AH44">
      <formula1>$AN$26:$AN$37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I7"/>
  <sheetViews>
    <sheetView showGridLines="0" topLeftCell="J1" zoomScale="85" zoomScaleNormal="85" zoomScalePageLayoutView="85" workbookViewId="0">
      <selection activeCell="Y7" sqref="Y7"/>
    </sheetView>
  </sheetViews>
  <sheetFormatPr defaultColWidth="8.85546875" defaultRowHeight="28.5" customHeight="1"/>
  <cols>
    <col min="1" max="1" width="8.85546875" style="1" hidden="1" customWidth="1"/>
    <col min="2" max="7" width="11" style="1" hidden="1" customWidth="1"/>
    <col min="8" max="8" width="11.140625" style="1" hidden="1" customWidth="1"/>
    <col min="9" max="9" width="8.85546875" style="1" hidden="1" customWidth="1"/>
    <col min="10" max="16384" width="8.85546875" style="1"/>
  </cols>
  <sheetData>
    <row r="1" spans="1:8" ht="28.5" customHeight="1">
      <c r="A1" s="26" t="s">
        <v>84</v>
      </c>
      <c r="B1" s="99" t="s">
        <v>89</v>
      </c>
      <c r="C1" s="99" t="s">
        <v>90</v>
      </c>
      <c r="D1" s="99" t="s">
        <v>91</v>
      </c>
      <c r="E1" s="99" t="s">
        <v>92</v>
      </c>
      <c r="F1" s="99" t="s">
        <v>93</v>
      </c>
      <c r="G1" s="99" t="s">
        <v>94</v>
      </c>
      <c r="H1" s="99" t="s">
        <v>255</v>
      </c>
    </row>
    <row r="2" spans="1:8" ht="28.5" customHeight="1">
      <c r="A2" s="27"/>
      <c r="B2" s="167"/>
      <c r="C2" s="167"/>
      <c r="D2" s="167"/>
      <c r="E2" s="167"/>
      <c r="F2" s="167"/>
      <c r="G2" s="167"/>
      <c r="H2" s="248">
        <f>내신등급입력란!F15</f>
        <v>0</v>
      </c>
    </row>
    <row r="5" spans="1:8" ht="28.5" customHeight="1">
      <c r="H5" s="100"/>
    </row>
    <row r="7" spans="1:8" ht="28.5" customHeight="1">
      <c r="H7" s="100"/>
    </row>
  </sheetData>
  <sheetProtection algorithmName="SHA-512" hashValue="+K0yQnrzKm439AzEizohLktHoldBqljThPqS7MWV/nhSqNM5gXdSW9+4JhUlo8nNlu97Bb7UtdURZ8qjYS+6tA==" saltValue="ZYJZEONUfHpW6AclU8IXww==" spinCount="100000" sheet="1" objects="1" scenarios="1" selectLockedCells="1" selectUnlockedCells="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내신등급입력란</vt:lpstr>
      <vt:lpstr>4</vt:lpstr>
      <vt:lpstr>5</vt:lpstr>
      <vt:lpstr>6</vt:lpstr>
      <vt:lpstr>7</vt:lpstr>
      <vt:lpstr>시스템업로드값(삭제금지)</vt:lpstr>
      <vt:lpstr>'7'!평어</vt:lpstr>
    </vt:vector>
  </TitlesOfParts>
  <Company>커리어케어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phhhsys</dc:creator>
  <cp:lastModifiedBy>박 하영</cp:lastModifiedBy>
  <dcterms:created xsi:type="dcterms:W3CDTF">2013-06-12T00:23:20Z</dcterms:created>
  <dcterms:modified xsi:type="dcterms:W3CDTF">2018-08-22T01:08:03Z</dcterms:modified>
</cp:coreProperties>
</file>